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<sst xmlns="http://schemas.openxmlformats.org/spreadsheetml/2006/main" count="26" uniqueCount="26">
  <si>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附表23：</t>
  </si>
  <si>
    <t>诸暨市2023年政府性基金支出预算表</t>
  </si>
  <si>
    <t>单位：万元</t>
  </si>
  <si>
    <t>项  目</t>
  </si>
  <si>
    <t>2022年
执行数</t>
  </si>
  <si>
    <t>2023年
预算数</t>
  </si>
  <si>
    <t>比上年
增长(%)</t>
  </si>
  <si>
    <t>支出合计</t>
  </si>
  <si>
    <t>一、文化体育与传媒支出</t>
  </si>
  <si>
    <t xml:space="preserve">    国家电影事业发展专项资金及对应专项债务收入安排的支出</t>
  </si>
  <si>
    <t>二、社会保障和就业</t>
  </si>
  <si>
    <t xml:space="preserve">    大中型水库移民后期扶持基金支出</t>
  </si>
  <si>
    <t>三、城乡社区事务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</si>
  <si>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</si>
  <si>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</si>
  <si>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</si>
  <si>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</si>
  <si>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</si>
  <si>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污水处理费对应专项债务收入安排的支出  </t>
  </si>
  <si>
    <t>四、农林水事务</t>
  </si>
  <si>
    <t xml:space="preserve">    大中型水库库区基金支出</t>
  </si>
  <si>
    <t>五、其他支出</t>
  </si>
  <si>
    <t xml:space="preserve">    其他政府性基金支出</t>
  </si>
  <si>
    <t xml:space="preserve">    彩票公益金安排的支出</t>
  </si>
  <si>
    <t>六、债务付息支出</t>
  </si>
  <si>
    <t>七、债务发行费用支出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</si>
</sst>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_ "/>
  </numFmts>
  <fonts count="3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/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51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2" xfId="18" applyNumberFormat="1" applyFont="1" applyBorder="1" applyAlignment="1">
      <alignment horizontal="center" vertical="center"/>
    </xf>
    <xf numFmtId="176" fontId="0" fillId="0" borderId="2" xfId="18" applyNumberFormat="1" applyFont="1" applyBorder="1" applyAlignment="1">
      <alignment horizontal="right" vertical="center"/>
    </xf>
    <xf numFmtId="177" fontId="0" fillId="0" borderId="2" xfId="18" applyNumberFormat="1" applyFont="1" applyBorder="1" applyAlignment="1">
      <alignment horizontal="right" vertical="center"/>
    </xf>
    <xf numFmtId="0" fontId="0" fillId="0" borderId="2" xfId="18" applyNumberFormat="1" applyFont="1" applyBorder="1" applyAlignment="1">
      <alignment horizontal="left" vertical="center"/>
    </xf>
    <xf numFmtId="0" fontId="8" fillId="0" borderId="2" xfId="18" applyNumberFormat="1" applyFont="1" applyBorder="1" applyAlignment="1">
      <alignment horizontal="left" vertical="center" wrapText="1"/>
    </xf>
    <xf numFmtId="0" fontId="0" fillId="0" borderId="2" xfId="18" applyNumberFormat="1" applyFont="1" applyBorder="1" applyAlignment="1">
      <alignment horizontal="left" vertical="center" wrapText="1"/>
    </xf>
    <xf numFmtId="0" fontId="0" fillId="0" borderId="2" xfId="18" applyNumberFormat="1" applyFont="1" applyBorder="1" applyAlignment="1">
      <alignment vertical="center" wrapText="1"/>
    </xf>
    <xf numFmtId="0" fontId="9" fillId="0" borderId="2" xfId="18" applyNumberFormat="1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08年基金预算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7" workbookViewId="0">
      <selection activeCell="B5" sqref="B5"/>
    </sheetView>
  </sheetViews>
  <sheetFormatPr defaultColWidth="9" defaultRowHeight="13.5"/>
  <cols>
    <col min="1" max="1" width="34.625" style="3" customWidth="1"/>
    <col min="2" max="2" width="16.125" style="3" customWidth="1"/>
    <col min="3" max="4" width="16.125" style="4" customWidth="1"/>
    <col min="5" max="16384" width="9" style="3"/>
  </cols>
  <sheetData>
    <row r="1" ht="24" customHeight="1" spans="1:1">
      <c r="A1" s="3" t="s">
        <v>0</v>
      </c>
    </row>
    <row r="2" s="1" customFormat="1" ht="30" customHeight="1" spans="1:12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="1" customFormat="1" ht="24" customHeight="1" spans="1:12">
      <c r="A3" s="7" t="s">
        <v>2</v>
      </c>
      <c r="B3" s="7"/>
      <c r="C3" s="7"/>
      <c r="D3" s="7"/>
      <c r="E3" s="6"/>
      <c r="F3" s="6"/>
      <c r="G3" s="6"/>
      <c r="H3" s="6"/>
      <c r="I3" s="6"/>
      <c r="J3" s="6"/>
      <c r="K3" s="6"/>
      <c r="L3" s="6"/>
    </row>
    <row r="4" s="2" customFormat="1" ht="30" customHeight="1" spans="1:4">
      <c r="A4" s="8" t="s">
        <v>3</v>
      </c>
      <c r="B4" s="9" t="s">
        <v>4</v>
      </c>
      <c r="C4" s="9" t="s">
        <v>5</v>
      </c>
      <c r="D4" s="10" t="s">
        <v>6</v>
      </c>
    </row>
    <row r="5" ht="21" customHeight="1" spans="1:4">
      <c r="A5" s="11" t="s">
        <v>7</v>
      </c>
      <c r="B5" s="12">
        <f>B6+B8+B10+B17+B19+B22+B23</f>
        <v>1632045</v>
      </c>
      <c r="C5" s="12">
        <f>C6+C8+C10+C17+C19+C22+C23</f>
        <v>970914</v>
      </c>
      <c r="D5" s="13">
        <f>(C5/B5-1)*100</f>
        <v>-40.5093609551207</v>
      </c>
    </row>
    <row r="6" ht="21" customHeight="1" spans="1:4">
      <c r="A6" s="14" t="s">
        <v>8</v>
      </c>
      <c r="B6" s="12"/>
      <c r="C6" s="12">
        <f>C7</f>
        <v>88</v>
      </c>
      <c r="D6" s="13"/>
    </row>
    <row r="7" ht="21" customHeight="1" spans="1:4">
      <c r="A7" s="15" t="s">
        <v>9</v>
      </c>
      <c r="B7" s="12"/>
      <c r="C7" s="12">
        <v>88</v>
      </c>
      <c r="D7" s="13"/>
    </row>
    <row r="8" ht="21" customHeight="1" spans="1:4">
      <c r="A8" s="16" t="s">
        <v>10</v>
      </c>
      <c r="B8" s="12">
        <v>3381</v>
      </c>
      <c r="C8" s="12">
        <v>2317</v>
      </c>
      <c r="D8" s="13">
        <f>(C8/B8-1)*100</f>
        <v>-31.4699792960663</v>
      </c>
    </row>
    <row r="9" ht="21" customHeight="1" spans="1:4">
      <c r="A9" s="16" t="s">
        <v>11</v>
      </c>
      <c r="B9" s="12">
        <v>3381</v>
      </c>
      <c r="C9" s="12">
        <v>2317</v>
      </c>
      <c r="D9" s="13">
        <f>(C9/B9-1)*100</f>
        <v>-31.4699792960663</v>
      </c>
    </row>
    <row r="10" ht="21" customHeight="1" spans="1:4">
      <c r="A10" s="16" t="s">
        <v>12</v>
      </c>
      <c r="B10" s="12">
        <v>610938</v>
      </c>
      <c r="C10" s="12">
        <f>C11+C12+C15</f>
        <v>545233</v>
      </c>
      <c r="D10" s="13">
        <f>(C10/B10-1)*100</f>
        <v>-10.7547738068347</v>
      </c>
    </row>
    <row r="11" ht="21" customHeight="1" spans="1:4">
      <c r="A11" s="17" t="s">
        <v>13</v>
      </c>
      <c r="B11" s="12">
        <v>568453</v>
      </c>
      <c r="C11" s="12">
        <v>522193</v>
      </c>
      <c r="D11" s="13">
        <f>(C11/B11-1)*100</f>
        <v>-8.13787595456441</v>
      </c>
    </row>
    <row r="12" ht="21" customHeight="1" spans="1:4">
      <c r="A12" s="17" t="s">
        <v>14</v>
      </c>
      <c r="B12" s="12">
        <v>29757</v>
      </c>
      <c r="C12" s="12">
        <v>12040</v>
      </c>
      <c r="D12" s="13">
        <f>(C12/B12-1)*100</f>
        <v>-59.5389320159962</v>
      </c>
    </row>
    <row r="13" ht="21" customHeight="1" spans="1:4">
      <c r="A13" s="17" t="s">
        <v>15</v>
      </c>
      <c r="B13" s="12"/>
      <c r="C13" s="12"/>
      <c r="D13" s="13"/>
    </row>
    <row r="14" ht="21" customHeight="1" spans="1:4">
      <c r="A14" s="17" t="s">
        <v>16</v>
      </c>
      <c r="B14" s="12"/>
      <c r="C14" s="12"/>
      <c r="D14" s="13"/>
    </row>
    <row r="15" ht="21" customHeight="1" spans="1:4">
      <c r="A15" s="17" t="s">
        <v>17</v>
      </c>
      <c r="B15" s="12">
        <v>12728</v>
      </c>
      <c r="C15" s="12">
        <v>11000</v>
      </c>
      <c r="D15" s="13">
        <f>(C15/B15-1)*100</f>
        <v>-13.5763670647392</v>
      </c>
    </row>
    <row r="16" ht="21" customHeight="1" spans="1:4">
      <c r="A16" s="18" t="s">
        <v>18</v>
      </c>
      <c r="B16" s="12"/>
      <c r="C16" s="12"/>
      <c r="D16" s="13"/>
    </row>
    <row r="17" ht="21" customHeight="1" spans="1:4">
      <c r="A17" s="16" t="s">
        <v>19</v>
      </c>
      <c r="B17" s="12">
        <v>57</v>
      </c>
      <c r="C17" s="12">
        <v>34</v>
      </c>
      <c r="D17" s="13">
        <f>(C17/B17-1)*100</f>
        <v>-40.3508771929825</v>
      </c>
    </row>
    <row r="18" ht="21" customHeight="1" spans="1:4">
      <c r="A18" s="16" t="s">
        <v>20</v>
      </c>
      <c r="B18" s="12">
        <v>57</v>
      </c>
      <c r="C18" s="12">
        <v>34</v>
      </c>
      <c r="D18" s="13">
        <f>(C18/B18-1)*100</f>
        <v>-40.3508771929825</v>
      </c>
    </row>
    <row r="19" ht="21" customHeight="1" spans="1:4">
      <c r="A19" s="17" t="s">
        <v>21</v>
      </c>
      <c r="B19" s="12">
        <v>970105</v>
      </c>
      <c r="C19" s="12">
        <f>C20+C21</f>
        <v>367389</v>
      </c>
      <c r="D19" s="13">
        <f>(C19/B19-1)*100</f>
        <v>-62.1289448049438</v>
      </c>
    </row>
    <row r="20" ht="21" customHeight="1" spans="1:4">
      <c r="A20" s="17" t="s">
        <v>22</v>
      </c>
      <c r="B20" s="12">
        <v>966760</v>
      </c>
      <c r="C20" s="12">
        <v>364259</v>
      </c>
      <c r="D20" s="13"/>
    </row>
    <row r="21" ht="21" customHeight="1" spans="1:4">
      <c r="A21" s="17" t="s">
        <v>23</v>
      </c>
      <c r="B21" s="12">
        <v>3345</v>
      </c>
      <c r="C21" s="12">
        <v>3130</v>
      </c>
      <c r="D21" s="13">
        <f>(C21/B21-1)*100</f>
        <v>-6.42750373692078</v>
      </c>
    </row>
    <row r="22" ht="21" customHeight="1" spans="1:4">
      <c r="A22" s="17" t="s">
        <v>24</v>
      </c>
      <c r="B22" s="12">
        <v>47292</v>
      </c>
      <c r="C22" s="12">
        <v>55843</v>
      </c>
      <c r="D22" s="13">
        <f>(C22/B22-1)*100</f>
        <v>18.0812822464687</v>
      </c>
    </row>
    <row r="23" ht="21" customHeight="1" spans="1:4">
      <c r="A23" s="17" t="s">
        <v>25</v>
      </c>
      <c r="B23" s="12">
        <v>272</v>
      </c>
      <c r="C23" s="12">
        <v>10</v>
      </c>
      <c r="D23" s="13">
        <f>(C23/B23-1)*100</f>
        <v>-96.3235294117647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2023-01-19T06:27:49Z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EB5A37936C7B4A6EBF97C42618F7B8FE</vt:lpwstr>
  </property>
  <property fmtid="{D5CDD505-2E9C-101B-9397-08002B2CF9AE}" pid="3" name="KSOProductBuildVer">
    <vt:lpwstr>2052-11.8.2.11718</vt:lpwstr>
  </property>
</Properties>
</file>