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<sst xmlns="http://schemas.openxmlformats.org/spreadsheetml/2006/main" count="33" uniqueCount="33">
  <si>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r>
      <rPr>
        <sz val="11"/>
        <color theme="1"/>
        <rFont val="宋体"/>
        <charset val="134"/>
        <scheme val="minor"/>
      </rPr>
      <t>附表1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：</t>
    </r>
  </si>
  <si>
    <t>诸暨市2023年一般公共预算收入预算表</t>
  </si>
  <si>
    <t>单位：万元</t>
  </si>
  <si>
    <t>项     目</t>
  </si>
  <si>
    <t>2022年
执行数</t>
  </si>
  <si>
    <t>2023年
预算数</t>
  </si>
  <si>
    <t>比上年
增长(%)</t>
  </si>
  <si>
    <t>收入合计</t>
  </si>
  <si>
    <t>一、税收收入</t>
  </si>
  <si>
    <t xml:space="preserve">    增值税（50%部分）</t>
  </si>
  <si>
    <t xml:space="preserve">    企业所得税（40%部分）</t>
  </si>
  <si>
    <t xml:space="preserve">    个人所得税（40%部分）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</si>
  <si>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</si>
  <si>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</si>
  <si>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</si>
  <si>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</si>
  <si>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</si>
  <si>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</si>
  <si>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</si>
  <si>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</si>
  <si>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</si>
  <si>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</si>
  <si>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</si>
  <si>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</si>
  <si>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</si>
  <si>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其中：教育费附加收入</t>
  </si>
  <si>
    <t xml:space="preserve">          其他专项收入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</si>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</sst>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_ "/>
  </numFmts>
  <fonts count="26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0"/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0"/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50" applyFont="1" applyAlignment="1" applyProtection="1">
      <alignment horizontal="center" vertical="center"/>
      <protection locked="0"/>
    </xf>
    <xf numFmtId="0" fontId="0" fillId="0" borderId="1" xfId="50" applyFont="1" applyBorder="1" applyAlignment="1" applyProtection="1">
      <alignment horizontal="right" vertical="center"/>
      <protection locked="0"/>
    </xf>
    <xf numFmtId="0" fontId="2" fillId="0" borderId="2" xfId="50" applyFont="1" applyBorder="1" applyAlignment="1" applyProtection="1">
      <alignment horizontal="center" vertical="center" wrapText="1"/>
      <protection locked="0"/>
    </xf>
    <xf numFmtId="0" fontId="2" fillId="0" borderId="3" xfId="50" applyFont="1" applyBorder="1" applyAlignment="1" applyProtection="1">
      <alignment horizontal="center" vertical="center" wrapText="1"/>
      <protection locked="0"/>
    </xf>
    <xf numFmtId="0" fontId="3" fillId="0" borderId="2" xfId="50" applyFont="1" applyBorder="1" applyAlignment="1" applyProtection="1">
      <alignment horizontal="center" vertical="center" wrapText="1"/>
      <protection locked="0"/>
    </xf>
    <xf numFmtId="176" fontId="4" fillId="0" borderId="2" xfId="50" applyNumberFormat="1" applyFont="1" applyFill="1" applyBorder="1" applyAlignment="1" applyProtection="1">
      <alignment horizontal="right" vertical="center" wrapText="1"/>
      <protection locked="0"/>
    </xf>
    <xf numFmtId="177" fontId="0" fillId="0" borderId="2" xfId="30" applyNumberFormat="1" applyFont="1" applyBorder="1" applyAlignment="1">
      <alignment vertical="center"/>
    </xf>
    <xf numFmtId="0" fontId="3" fillId="0" borderId="2" xfId="50" applyFont="1" applyBorder="1" applyAlignment="1" applyProtection="1">
      <alignment horizontal="left" vertical="center" wrapText="1"/>
      <protection locked="0"/>
    </xf>
    <xf numFmtId="176" fontId="4" fillId="0" borderId="2" xfId="50" applyNumberFormat="1" applyFont="1" applyBorder="1" applyAlignment="1" applyProtection="1">
      <alignment horizontal="right" vertical="center" wrapText="1"/>
      <protection locked="0"/>
    </xf>
    <xf numFmtId="0" fontId="4" fillId="0" borderId="2" xfId="50" applyFont="1" applyFill="1" applyBorder="1" applyAlignment="1" applyProtection="1">
      <alignment vertical="center" wrapText="1"/>
      <protection locked="0"/>
    </xf>
    <xf numFmtId="176" fontId="4" fillId="0" borderId="2" xfId="0" applyNumberFormat="1" applyFont="1" applyFill="1" applyBorder="1" applyAlignment="1">
      <alignment horizontal="right" vertical="center"/>
    </xf>
    <xf numFmtId="177" fontId="0" fillId="0" borderId="2" xfId="30" applyNumberFormat="1" applyFont="1" applyFill="1" applyBorder="1" applyAlignment="1">
      <alignment vertical="center"/>
    </xf>
    <xf numFmtId="0" fontId="4" fillId="0" borderId="2" xfId="50" applyFont="1" applyBorder="1" applyAlignment="1" applyProtection="1">
      <alignment vertical="center" wrapText="1"/>
      <protection locked="0"/>
    </xf>
    <xf numFmtId="176" fontId="4" fillId="0" borderId="2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3" fillId="0" borderId="2" xfId="50" applyFont="1" applyBorder="1" applyAlignment="1" applyProtection="1">
      <alignment vertical="center" wrapText="1"/>
      <protection locked="0"/>
    </xf>
    <xf numFmtId="0" fontId="5" fillId="0" borderId="2" xfId="50" applyFont="1" applyFill="1" applyBorder="1" applyAlignment="1" applyProtection="1">
      <alignment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E10" sqref="E10"/>
    </sheetView>
  </sheetViews>
  <sheetFormatPr defaultColWidth="9" defaultRowHeight="13.5" outlineLevelCol="4"/>
  <cols>
    <col min="1" max="1" width="34.625" customWidth="1"/>
    <col min="2" max="2" width="16.125" customWidth="1"/>
    <col min="3" max="4" width="16.125" style="3" customWidth="1"/>
    <col min="6" max="6" width="11.5"/>
    <col min="7" max="7" width="10.375"/>
    <col min="8" max="8" width="9.375"/>
  </cols>
  <sheetData>
    <row r="1" ht="24" customHeight="1" spans="1:4">
      <c r="A1" s="4" t="s">
        <v>0</v>
      </c>
      <c r="B1" s="5"/>
      <c r="C1" s="6"/>
      <c r="D1" s="6"/>
    </row>
    <row r="2" ht="30" customHeight="1" spans="1:4">
      <c r="A2" s="7" t="s">
        <v>1</v>
      </c>
      <c r="B2" s="7"/>
      <c r="C2" s="7"/>
      <c r="D2" s="7"/>
    </row>
    <row r="3" s="1" customFormat="1" ht="24" customHeight="1" spans="1:4">
      <c r="A3" s="8" t="s">
        <v>2</v>
      </c>
      <c r="B3" s="8"/>
      <c r="C3" s="8"/>
      <c r="D3" s="8"/>
    </row>
    <row r="4" s="1" customFormat="1" ht="30" customHeight="1" spans="1:4">
      <c r="A4" s="9" t="s">
        <v>3</v>
      </c>
      <c r="B4" s="10" t="s">
        <v>4</v>
      </c>
      <c r="C4" s="10" t="s">
        <v>5</v>
      </c>
      <c r="D4" s="10" t="s">
        <v>6</v>
      </c>
    </row>
    <row r="5" s="1" customFormat="1" ht="21" customHeight="1" spans="1:4">
      <c r="A5" s="11" t="s">
        <v>7</v>
      </c>
      <c r="B5" s="12">
        <f t="shared" ref="B5:C5" si="0">B6+B21</f>
        <v>902845</v>
      </c>
      <c r="C5" s="12">
        <f t="shared" si="0"/>
        <v>970300</v>
      </c>
      <c r="D5" s="13">
        <f t="shared" ref="D5:D27" si="1">(C5-B5)/B5*100</f>
        <v>7.47138213093056</v>
      </c>
    </row>
    <row r="6" s="1" customFormat="1" ht="21" customHeight="1" spans="1:4">
      <c r="A6" s="14" t="s">
        <v>8</v>
      </c>
      <c r="B6" s="15">
        <f t="shared" ref="B6:C6" si="2">SUM(B7:B20)</f>
        <v>613830</v>
      </c>
      <c r="C6" s="15">
        <f t="shared" si="2"/>
        <v>659867</v>
      </c>
      <c r="D6" s="13">
        <f t="shared" si="1"/>
        <v>7.49995927211117</v>
      </c>
    </row>
    <row r="7" s="2" customFormat="1" ht="21" customHeight="1" spans="1:4">
      <c r="A7" s="16" t="s">
        <v>9</v>
      </c>
      <c r="B7" s="17">
        <v>181287</v>
      </c>
      <c r="C7" s="17">
        <v>277687</v>
      </c>
      <c r="D7" s="18">
        <f t="shared" si="1"/>
        <v>53.1753517902552</v>
      </c>
    </row>
    <row r="8" s="1" customFormat="1" ht="21" customHeight="1" spans="1:4">
      <c r="A8" s="19" t="s">
        <v>10</v>
      </c>
      <c r="B8" s="20">
        <v>100474</v>
      </c>
      <c r="C8" s="20">
        <v>68000</v>
      </c>
      <c r="D8" s="13">
        <f t="shared" si="1"/>
        <v>-32.3207994107928</v>
      </c>
    </row>
    <row r="9" s="1" customFormat="1" ht="21" customHeight="1" spans="1:4">
      <c r="A9" s="19" t="s">
        <v>11</v>
      </c>
      <c r="B9" s="20">
        <v>53248</v>
      </c>
      <c r="C9" s="20">
        <v>53000</v>
      </c>
      <c r="D9" s="13">
        <f t="shared" si="1"/>
        <v>-0.465745192307692</v>
      </c>
    </row>
    <row r="10" s="1" customFormat="1" ht="21" customHeight="1" spans="1:4">
      <c r="A10" s="19" t="s">
        <v>12</v>
      </c>
      <c r="B10" s="20">
        <v>1044</v>
      </c>
      <c r="C10" s="20">
        <v>1200</v>
      </c>
      <c r="D10" s="13">
        <f t="shared" si="1"/>
        <v>14.9425287356322</v>
      </c>
    </row>
    <row r="11" s="1" customFormat="1" ht="21" customHeight="1" spans="1:5">
      <c r="A11" s="19" t="s">
        <v>13</v>
      </c>
      <c r="B11" s="20">
        <v>31280</v>
      </c>
      <c r="C11" s="20">
        <v>42000</v>
      </c>
      <c r="D11" s="13">
        <f t="shared" si="1"/>
        <v>34.2710997442455</v>
      </c>
      <c r="E11" s="21"/>
    </row>
    <row r="12" s="1" customFormat="1" ht="21" customHeight="1" spans="1:5">
      <c r="A12" s="19" t="s">
        <v>14</v>
      </c>
      <c r="B12" s="20">
        <v>38524</v>
      </c>
      <c r="C12" s="20">
        <v>35000</v>
      </c>
      <c r="D12" s="13">
        <f t="shared" si="1"/>
        <v>-9.14754438791403</v>
      </c>
      <c r="E12" s="21"/>
    </row>
    <row r="13" s="1" customFormat="1" ht="21" customHeight="1" spans="1:5">
      <c r="A13" s="19" t="s">
        <v>15</v>
      </c>
      <c r="B13" s="20">
        <v>10276</v>
      </c>
      <c r="C13" s="20">
        <v>12000</v>
      </c>
      <c r="D13" s="13">
        <f t="shared" si="1"/>
        <v>16.7769560140132</v>
      </c>
      <c r="E13" s="21"/>
    </row>
    <row r="14" s="1" customFormat="1" ht="21" customHeight="1" spans="1:4">
      <c r="A14" s="19" t="s">
        <v>16</v>
      </c>
      <c r="B14" s="20">
        <v>30160</v>
      </c>
      <c r="C14" s="20">
        <v>30000</v>
      </c>
      <c r="D14" s="13">
        <f t="shared" si="1"/>
        <v>-0.530503978779841</v>
      </c>
    </row>
    <row r="15" s="1" customFormat="1" ht="21" customHeight="1" spans="1:5">
      <c r="A15" s="19" t="s">
        <v>17</v>
      </c>
      <c r="B15" s="20">
        <v>69494</v>
      </c>
      <c r="C15" s="20">
        <v>70000</v>
      </c>
      <c r="D15" s="13">
        <f t="shared" si="1"/>
        <v>0.728120413273088</v>
      </c>
      <c r="E15" s="21"/>
    </row>
    <row r="16" s="1" customFormat="1" ht="21" customHeight="1" spans="1:5">
      <c r="A16" s="19" t="s">
        <v>18</v>
      </c>
      <c r="B16" s="20">
        <v>10965</v>
      </c>
      <c r="C16" s="20">
        <v>10800</v>
      </c>
      <c r="D16" s="13">
        <f t="shared" si="1"/>
        <v>-1.50478796169631</v>
      </c>
      <c r="E16" s="21"/>
    </row>
    <row r="17" s="1" customFormat="1" ht="21" customHeight="1" spans="1:5">
      <c r="A17" s="19" t="s">
        <v>19</v>
      </c>
      <c r="B17" s="20">
        <v>18386</v>
      </c>
      <c r="C17" s="20">
        <v>10000</v>
      </c>
      <c r="D17" s="13">
        <f t="shared" si="1"/>
        <v>-45.6107908191015</v>
      </c>
      <c r="E17" s="21"/>
    </row>
    <row r="18" s="1" customFormat="1" ht="21" customHeight="1" spans="1:4">
      <c r="A18" s="19" t="s">
        <v>20</v>
      </c>
      <c r="B18" s="20">
        <v>68287</v>
      </c>
      <c r="C18" s="20">
        <v>50000</v>
      </c>
      <c r="D18" s="13">
        <f t="shared" si="1"/>
        <v>-26.7796213042014</v>
      </c>
    </row>
    <row r="19" s="1" customFormat="1" ht="21" customHeight="1" spans="1:4">
      <c r="A19" s="19" t="s">
        <v>21</v>
      </c>
      <c r="B19" s="20">
        <v>169</v>
      </c>
      <c r="C19" s="20">
        <v>180</v>
      </c>
      <c r="D19" s="13">
        <f t="shared" si="1"/>
        <v>6.50887573964497</v>
      </c>
    </row>
    <row r="20" s="1" customFormat="1" ht="21" customHeight="1" spans="1:4">
      <c r="A20" s="19" t="s">
        <v>22</v>
      </c>
      <c r="B20" s="20">
        <v>236</v>
      </c>
      <c r="C20" s="20">
        <v>0</v>
      </c>
      <c r="D20" s="13">
        <f t="shared" si="1"/>
        <v>-100</v>
      </c>
    </row>
    <row r="21" s="1" customFormat="1" ht="21" customHeight="1" spans="1:4">
      <c r="A21" s="22" t="s">
        <v>23</v>
      </c>
      <c r="B21" s="12">
        <f>B22+B25+B26+B27+B28+B29+B30</f>
        <v>289015</v>
      </c>
      <c r="C21" s="12">
        <f>C22+C25+C26+C27+C28+C29+C30</f>
        <v>310433</v>
      </c>
      <c r="D21" s="13">
        <f t="shared" si="1"/>
        <v>7.41068802657301</v>
      </c>
    </row>
    <row r="22" s="1" customFormat="1" ht="21" customHeight="1" spans="1:4">
      <c r="A22" s="19" t="s">
        <v>24</v>
      </c>
      <c r="B22" s="15">
        <f t="shared" ref="B22" si="3">B23+B24</f>
        <v>52132</v>
      </c>
      <c r="C22" s="15">
        <f t="shared" ref="C22" si="4">C23+C24</f>
        <v>94763</v>
      </c>
      <c r="D22" s="13">
        <f t="shared" si="1"/>
        <v>81.7751093378347</v>
      </c>
    </row>
    <row r="23" s="2" customFormat="1" ht="21" customHeight="1" spans="1:4">
      <c r="A23" s="16" t="s">
        <v>25</v>
      </c>
      <c r="B23" s="12">
        <v>21978</v>
      </c>
      <c r="C23" s="17">
        <v>24763</v>
      </c>
      <c r="D23" s="18">
        <f t="shared" si="1"/>
        <v>12.6717626717627</v>
      </c>
    </row>
    <row r="24" s="2" customFormat="1" ht="21" customHeight="1" spans="1:4">
      <c r="A24" s="16" t="s">
        <v>26</v>
      </c>
      <c r="B24" s="12">
        <v>30154</v>
      </c>
      <c r="C24" s="17">
        <v>70000</v>
      </c>
      <c r="D24" s="18">
        <f t="shared" si="1"/>
        <v>132.141672746568</v>
      </c>
    </row>
    <row r="25" s="2" customFormat="1" ht="21" customHeight="1" spans="1:4">
      <c r="A25" s="16" t="s">
        <v>27</v>
      </c>
      <c r="B25" s="12">
        <v>47467</v>
      </c>
      <c r="C25" s="17">
        <v>50000</v>
      </c>
      <c r="D25" s="18">
        <f t="shared" si="1"/>
        <v>5.33633893020414</v>
      </c>
    </row>
    <row r="26" s="2" customFormat="1" ht="21" customHeight="1" spans="1:4">
      <c r="A26" s="16" t="s">
        <v>28</v>
      </c>
      <c r="B26" s="12">
        <v>44973</v>
      </c>
      <c r="C26" s="17">
        <v>57500</v>
      </c>
      <c r="D26" s="18">
        <f t="shared" si="1"/>
        <v>27.854490472061</v>
      </c>
    </row>
    <row r="27" s="2" customFormat="1" ht="21" customHeight="1" spans="1:4">
      <c r="A27" s="23" t="s">
        <v>29</v>
      </c>
      <c r="B27" s="12">
        <v>132918</v>
      </c>
      <c r="C27" s="17">
        <v>98170</v>
      </c>
      <c r="D27" s="18">
        <f t="shared" si="1"/>
        <v>-26.1424336809161</v>
      </c>
    </row>
    <row r="28" s="2" customFormat="1" ht="21" customHeight="1" spans="1:4">
      <c r="A28" s="23" t="s">
        <v>30</v>
      </c>
      <c r="B28" s="12">
        <v>4138</v>
      </c>
      <c r="C28" s="17">
        <v>0</v>
      </c>
      <c r="D28" s="18">
        <f>(C28-B28)/B28*100</f>
        <v>-100</v>
      </c>
    </row>
    <row r="29" s="2" customFormat="1" ht="21" customHeight="1" spans="1:4">
      <c r="A29" s="16" t="s">
        <v>31</v>
      </c>
      <c r="B29" s="12">
        <v>7387</v>
      </c>
      <c r="C29" s="17">
        <v>10000</v>
      </c>
      <c r="D29" s="18">
        <f>(C29-B29)/B29*100</f>
        <v>35.3729524840937</v>
      </c>
    </row>
    <row r="30" s="1" customFormat="1" ht="21" customHeight="1" spans="1:4">
      <c r="A30" s="19" t="s">
        <v>32</v>
      </c>
      <c r="B30" s="20"/>
      <c r="C30" s="20"/>
      <c r="D30" s="20"/>
    </row>
    <row r="31" ht="19.5" customHeight="1"/>
    <row r="32" ht="19.5" customHeight="1"/>
    <row r="33" ht="19.5" customHeight="1"/>
  </sheetData>
  <mergeCells count="2">
    <mergeCell ref="A2:D2"/>
    <mergeCell ref="A3:D3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王一华</dc:creator>
  <cp:lastModifiedBy>WPS_1559697013</cp:lastModifiedBy>
  <dcterms:created xsi:type="dcterms:W3CDTF">2021-07-06T06:43:00Z</dcterms:created>
  <cp:lastPrinted>2022-01-12T05:41:00Z</cp:lastPrinted>
  <dcterms:modified xsi:type="dcterms:W3CDTF">2023-02-03T02:03:25Z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9FE4ADBDC17C4C94B6C72D2405BF6732</vt:lpwstr>
  </property>
  <property fmtid="{D5CDD505-2E9C-101B-9397-08002B2CF9AE}" pid="3" name="KSOProductBuildVer">
    <vt:lpwstr>2052-11.8.2.11718</vt:lpwstr>
  </property>
</Properties>
</file>