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<sst xmlns="http://schemas.openxmlformats.org/spreadsheetml/2006/main" count="23" uniqueCount="23">
  <si>
    <t>附表7：</t>
  </si>
  <si>
    <t>诸暨市2022年政府性基金支出执行情况表</t>
  </si>
  <si>
    <t>单位：万元</t>
  </si>
  <si>
    <t>项  目</t>
  </si>
  <si>
    <t>2021年
决算数</t>
  </si>
  <si>
    <t>2022年    预算调整数</t>
  </si>
  <si>
    <t>2022年
执行数</t>
  </si>
  <si>
    <t>比上年
增长(%)</t>
  </si>
  <si>
    <t>完成预算（%）</t>
  </si>
  <si>
    <t>支出合计</t>
  </si>
  <si>
    <t>一、社会保障和就业</t>
  </si>
  <si>
    <t xml:space="preserve">    大中型水库移民后期扶持基金支出</t>
  </si>
  <si>
    <t>二、城乡社区事务</t>
  </si>
  <si>
    <t xml:space="preserve">    国有土地使用权出让收入安排的支出</t>
  </si>
  <si>
    <t xml:space="preserve">    国有土地收益基金安排的支出</t>
  </si>
  <si>
    <t xml:space="preserve">    污水处理费安排的支出</t>
  </si>
  <si>
    <t>三、农林水事务</t>
  </si>
  <si>
    <t xml:space="preserve">    大中型水库库区基金支出</t>
  </si>
  <si>
    <t>四、其他支出</t>
  </si>
  <si>
    <t xml:space="preserve">    其他政府性基金支出</t>
  </si>
  <si>
    <t xml:space="preserve">    彩票公益金安排的支出</t>
  </si>
  <si>
    <t>五、债务付息支出</t>
  </si>
  <si>
    <t>六、债务发行费用支出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</si>
</sst>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#,##0_);[Red]\(#,##0\)"/>
  </numFmts>
  <fonts count="28">
    <font>
      <sz val="11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8"/>
      <name val="宋体"/>
      <charset val="134"/>
    </font>
    <font>
      <sz val="1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0"/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0" borderId="0"/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0" borderId="0"/>
  </cellStyleXfs>
  <cellXfs count="18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53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 horizontal="right" vertical="center"/>
    </xf>
    <xf numFmtId="0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7" fillId="0" borderId="2" xfId="18" applyNumberFormat="1" applyFont="1" applyBorder="1" applyAlignment="1">
      <alignment horizontal="center" vertical="center"/>
    </xf>
    <xf numFmtId="177" fontId="0" fillId="0" borderId="2" xfId="18" applyNumberFormat="1" applyFont="1" applyBorder="1" applyAlignment="1">
      <alignment horizontal="right" vertical="center"/>
    </xf>
    <xf numFmtId="176" fontId="0" fillId="0" borderId="2" xfId="18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0" fillId="0" borderId="2" xfId="18" applyNumberFormat="1" applyFont="1" applyBorder="1" applyAlignment="1">
      <alignment horizontal="left" vertical="center" wrapText="1"/>
    </xf>
    <xf numFmtId="0" fontId="0" fillId="0" borderId="2" xfId="18" applyNumberFormat="1" applyFont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2008年基金预算" xfId="18"/>
    <cellStyle name="标题" xfId="19" builtinId="15"/>
    <cellStyle name="解释性文本" xfId="20" builtinId="53"/>
    <cellStyle name="标题 1" xfId="21" builtinId="16"/>
    <cellStyle name="常规_2008年基金预算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H8" sqref="H8"/>
    </sheetView>
  </sheetViews>
  <sheetFormatPr defaultColWidth="9" defaultRowHeight="13.5"/>
  <cols>
    <col min="1" max="1" width="40.125" style="3" customWidth="1"/>
    <col min="2" max="3" width="10.625" style="3" customWidth="1"/>
    <col min="4" max="4" width="11.5" style="4" customWidth="1"/>
    <col min="5" max="6" width="10.625" style="4" customWidth="1"/>
    <col min="7" max="8" width="9" style="3"/>
    <col min="9" max="10" width="12.625" style="3"/>
    <col min="11" max="16384" width="9" style="3"/>
  </cols>
  <sheetData>
    <row r="1" ht="24" customHeight="1" spans="1:1">
      <c r="A1" s="3" t="s">
        <v>0</v>
      </c>
    </row>
    <row r="2" s="1" customFormat="1" ht="30" customHeight="1" spans="1:14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</row>
    <row r="3" s="1" customFormat="1" ht="24" customHeight="1" spans="1:14">
      <c r="A3" s="7" t="s">
        <v>2</v>
      </c>
      <c r="B3" s="7"/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6"/>
    </row>
    <row r="4" s="2" customFormat="1" ht="30" customHeight="1" spans="1:6">
      <c r="A4" s="8" t="s">
        <v>3</v>
      </c>
      <c r="B4" s="9" t="s">
        <v>4</v>
      </c>
      <c r="C4" s="10" t="s">
        <v>5</v>
      </c>
      <c r="D4" s="9" t="s">
        <v>6</v>
      </c>
      <c r="E4" s="11" t="s">
        <v>7</v>
      </c>
      <c r="F4" s="9" t="s">
        <v>8</v>
      </c>
    </row>
    <row r="5" ht="21" customHeight="1" spans="1:6">
      <c r="A5" s="12" t="s">
        <v>9</v>
      </c>
      <c r="B5" s="13">
        <f>B6+B8+B12+B14+B17+B18</f>
        <v>1399433</v>
      </c>
      <c r="C5" s="13">
        <f>C6+C8+C12+C14+C17+C18</f>
        <v>1681700.96</v>
      </c>
      <c r="D5" s="13">
        <f>D6+D8+D12+D14+D17+D18</f>
        <v>1632045.44</v>
      </c>
      <c r="E5" s="14">
        <f>(D5/B5-1)*100</f>
        <v>16.6219061577082</v>
      </c>
      <c r="F5" s="15">
        <f>D5/C5*100</f>
        <v>97.0473038202939</v>
      </c>
    </row>
    <row r="6" ht="21" customHeight="1" spans="1:6">
      <c r="A6" s="16" t="s">
        <v>10</v>
      </c>
      <c r="B6" s="13">
        <f>SUM(B7:B7)</f>
        <v>2188</v>
      </c>
      <c r="C6" s="13">
        <f>SUM(C7)</f>
        <v>3381</v>
      </c>
      <c r="D6" s="13">
        <f>SUM(D7)</f>
        <v>3381.42</v>
      </c>
      <c r="E6" s="14">
        <f>(D6/B6-1)*100</f>
        <v>54.5438756855576</v>
      </c>
      <c r="F6" s="15">
        <f>D6/C6*100</f>
        <v>100.012422360248</v>
      </c>
    </row>
    <row r="7" ht="21" customHeight="1" spans="1:6">
      <c r="A7" s="16" t="s">
        <v>11</v>
      </c>
      <c r="B7" s="13">
        <v>2188</v>
      </c>
      <c r="C7" s="13">
        <v>3381</v>
      </c>
      <c r="D7" s="13">
        <v>3381.42</v>
      </c>
      <c r="E7" s="14">
        <f>(D7/B7-1)*100</f>
        <v>54.5438756855576</v>
      </c>
      <c r="F7" s="15">
        <f>D7/C7*100</f>
        <v>100.012422360248</v>
      </c>
    </row>
    <row r="8" ht="21" customHeight="1" spans="1:6">
      <c r="A8" s="16" t="s">
        <v>12</v>
      </c>
      <c r="B8" s="13">
        <f>SUM(B9:B11)</f>
        <v>1348462</v>
      </c>
      <c r="C8" s="13">
        <f>SUM(C9:C11)</f>
        <v>629384</v>
      </c>
      <c r="D8" s="13">
        <f>SUM(D9:D11)</f>
        <v>610938.13</v>
      </c>
      <c r="E8" s="14">
        <f>(D8/B8-1)*100</f>
        <v>-54.6937080911438</v>
      </c>
      <c r="F8" s="15">
        <f>D8/C8*100</f>
        <v>97.0692184739364</v>
      </c>
    </row>
    <row r="9" ht="21" customHeight="1" spans="1:6">
      <c r="A9" s="17" t="s">
        <v>13</v>
      </c>
      <c r="B9" s="13">
        <v>1323147</v>
      </c>
      <c r="C9" s="13">
        <v>586307</v>
      </c>
      <c r="D9" s="13">
        <v>568453.32</v>
      </c>
      <c r="E9" s="14">
        <f>(D9/B9-1)*100</f>
        <v>-57.0377803826786</v>
      </c>
      <c r="F9" s="15">
        <f>D9/C9*100</f>
        <v>96.9548922322265</v>
      </c>
    </row>
    <row r="10" ht="21" customHeight="1" spans="1:6">
      <c r="A10" s="17" t="s">
        <v>14</v>
      </c>
      <c r="B10" s="13">
        <v>12535</v>
      </c>
      <c r="C10" s="13">
        <v>30349</v>
      </c>
      <c r="D10" s="13">
        <v>29756.74</v>
      </c>
      <c r="E10" s="14">
        <f>(D10/B10-1)*100</f>
        <v>137.389230155564</v>
      </c>
      <c r="F10" s="15">
        <f>D10/C10*100</f>
        <v>98.0485024218261</v>
      </c>
    </row>
    <row r="11" ht="21" customHeight="1" spans="1:6">
      <c r="A11" s="17" t="s">
        <v>15</v>
      </c>
      <c r="B11" s="13">
        <v>12780</v>
      </c>
      <c r="C11" s="13">
        <v>12728</v>
      </c>
      <c r="D11" s="13">
        <v>12728.07</v>
      </c>
      <c r="E11" s="14">
        <f>(D11/B11-1)*100</f>
        <v>-0.406338028169018</v>
      </c>
      <c r="F11" s="15">
        <f>D11/C11*100</f>
        <v>100.000549968573</v>
      </c>
    </row>
    <row r="12" ht="21" customHeight="1" spans="1:6">
      <c r="A12" s="16" t="s">
        <v>16</v>
      </c>
      <c r="B12" s="13">
        <v>26</v>
      </c>
      <c r="C12" s="13">
        <f>C13</f>
        <v>57</v>
      </c>
      <c r="D12" s="13">
        <f>D13</f>
        <v>57</v>
      </c>
      <c r="E12" s="14">
        <f t="shared" ref="E12:E18" si="0">(D12/B12-1)*100</f>
        <v>119.230769230769</v>
      </c>
      <c r="F12" s="15">
        <f t="shared" ref="F12:F18" si="1">D12/C12*100</f>
        <v>100</v>
      </c>
    </row>
    <row r="13" ht="21" customHeight="1" spans="1:6">
      <c r="A13" s="16" t="s">
        <v>17</v>
      </c>
      <c r="B13" s="13">
        <v>26</v>
      </c>
      <c r="C13" s="13">
        <v>57</v>
      </c>
      <c r="D13" s="13">
        <v>57</v>
      </c>
      <c r="E13" s="14">
        <f t="shared" si="0"/>
        <v>119.230769230769</v>
      </c>
      <c r="F13" s="15">
        <f t="shared" si="1"/>
        <v>100</v>
      </c>
    </row>
    <row r="14" ht="21" customHeight="1" spans="1:6">
      <c r="A14" s="17" t="s">
        <v>18</v>
      </c>
      <c r="B14" s="13">
        <f>SUM(B15:B16)</f>
        <v>3093</v>
      </c>
      <c r="C14" s="13">
        <f>SUM(C15:C16)</f>
        <v>1001314.97</v>
      </c>
      <c r="D14" s="13">
        <f>SUM(D15:D16)</f>
        <v>970104.9</v>
      </c>
      <c r="E14" s="14">
        <f t="shared" si="0"/>
        <v>31264.5295829292</v>
      </c>
      <c r="F14" s="15">
        <f t="shared" si="1"/>
        <v>96.8830916409849</v>
      </c>
    </row>
    <row r="15" ht="21" customHeight="1" spans="1:6">
      <c r="A15" s="17" t="s">
        <v>19</v>
      </c>
      <c r="B15" s="13"/>
      <c r="C15" s="13">
        <v>997970</v>
      </c>
      <c r="D15" s="13">
        <v>966759.93</v>
      </c>
      <c r="E15" s="14" t="e">
        <f>(D15/B15-1)*100</f>
        <v>#DIV/0!</v>
      </c>
      <c r="F15" s="15">
        <f>D15/C15*100</f>
        <v>96.8726444682706</v>
      </c>
    </row>
    <row r="16" ht="21" customHeight="1" spans="1:6">
      <c r="A16" s="17" t="s">
        <v>20</v>
      </c>
      <c r="B16" s="13">
        <v>3093</v>
      </c>
      <c r="C16" s="13">
        <v>3344.97</v>
      </c>
      <c r="D16" s="13">
        <v>3344.97</v>
      </c>
      <c r="E16" s="14">
        <f t="shared" si="0"/>
        <v>8.14645974781767</v>
      </c>
      <c r="F16" s="15">
        <f t="shared" si="1"/>
        <v>100</v>
      </c>
    </row>
    <row r="17" ht="21" customHeight="1" spans="1:6">
      <c r="A17" s="17" t="s">
        <v>21</v>
      </c>
      <c r="B17" s="13">
        <v>45591</v>
      </c>
      <c r="C17" s="13">
        <v>47291.79</v>
      </c>
      <c r="D17" s="13">
        <v>47291.79</v>
      </c>
      <c r="E17" s="14">
        <f t="shared" si="0"/>
        <v>3.73053892215569</v>
      </c>
      <c r="F17" s="15">
        <f t="shared" si="1"/>
        <v>100</v>
      </c>
    </row>
    <row r="18" ht="21" customHeight="1" spans="1:6">
      <c r="A18" s="17" t="s">
        <v>22</v>
      </c>
      <c r="B18" s="13">
        <v>73</v>
      </c>
      <c r="C18" s="13">
        <v>272.2</v>
      </c>
      <c r="D18" s="13">
        <v>272.2</v>
      </c>
      <c r="E18" s="14">
        <f t="shared" si="0"/>
        <v>272.876712328767</v>
      </c>
      <c r="F18" s="15">
        <f t="shared" si="1"/>
        <v>100</v>
      </c>
    </row>
  </sheetData>
  <mergeCells count="2">
    <mergeCell ref="A2:F2"/>
    <mergeCell ref="A3:F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2006-09-13T11:21:00Z</dcterms:created>
  <dcterms:modified xsi:type="dcterms:W3CDTF">2023-01-01T08:32:37Z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DB8D72AA3E754D9DABC8D854ACFD7987</vt:lpwstr>
  </property>
  <property fmtid="{D5CDD505-2E9C-101B-9397-08002B2CF9AE}" pid="3" name="KSOProductBuildVer">
    <vt:lpwstr>2052-11.8.2.11718</vt:lpwstr>
  </property>
</Properties>
</file>