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Sheet1!$A$4:$H$4</definedName>
  </definedNames>
  <calcPr calcId="144525"/>
</workbook>
</file>

<file path=xl/sharedStrings.xml><?xml version="1.0" encoding="utf-8"?>
<sst xmlns="http://schemas.openxmlformats.org/spreadsheetml/2006/main" count="935" uniqueCount="866">
  <si>
    <r>
      <rPr>
        <sz val="11"/>
        <color theme="1"/>
        <rFont val="宋体"/>
        <charset val="134"/>
      </rPr>
      <t>附表1</t>
    </r>
    <r>
      <rPr>
        <sz val="11"/>
        <color theme="1"/>
        <rFont val="宋体"/>
        <charset val="134"/>
      </rPr>
      <t>9</t>
    </r>
    <r>
      <rPr>
        <sz val="11"/>
        <color theme="1"/>
        <rFont val="宋体"/>
        <charset val="134"/>
      </rPr>
      <t>：</t>
    </r>
  </si>
  <si>
    <t>诸暨市2023年一般公共预算本级支出预算表（按功能分类）</t>
  </si>
  <si>
    <t>单位：万元</t>
  </si>
  <si>
    <t>科目编码</t>
  </si>
  <si>
    <t>科目名称</t>
  </si>
  <si>
    <t>预算数</t>
  </si>
  <si>
    <t>一般公共预算支出</t>
  </si>
  <si>
    <t>201</t>
  </si>
  <si>
    <t>一般公共服务支出</t>
  </si>
  <si>
    <t>　20101</t>
  </si>
  <si>
    <t>　人大事务</t>
  </si>
  <si>
    <t>　　2010101</t>
  </si>
  <si>
    <t>　　行政运行</t>
  </si>
  <si>
    <t>　　2010102</t>
  </si>
  <si>
    <t>　　一般行政管理事务</t>
  </si>
  <si>
    <t xml:space="preserve">    2010103</t>
  </si>
  <si>
    <t>　　机关服务</t>
  </si>
  <si>
    <t>　　2010104</t>
  </si>
  <si>
    <t>　　人大会议</t>
  </si>
  <si>
    <t>　　2010107</t>
  </si>
  <si>
    <t>　　人大代表履职能力提升</t>
  </si>
  <si>
    <t>　　2010108</t>
  </si>
  <si>
    <t>　　代表工作</t>
  </si>
  <si>
    <t>　　2010199</t>
  </si>
  <si>
    <t>　　其他人大事务支出</t>
  </si>
  <si>
    <t>　20102</t>
  </si>
  <si>
    <t>　政协事务</t>
  </si>
  <si>
    <t>　　2010201</t>
  </si>
  <si>
    <t xml:space="preserve">    2010202</t>
  </si>
  <si>
    <t xml:space="preserve">    一般行政管理事务</t>
  </si>
  <si>
    <t>　　2010204</t>
  </si>
  <si>
    <t>　　政协会议</t>
  </si>
  <si>
    <t>　　2010205</t>
  </si>
  <si>
    <t>　　委员视察</t>
  </si>
  <si>
    <t>　　2010206</t>
  </si>
  <si>
    <t>　　参政议政</t>
  </si>
  <si>
    <t>　　2010299</t>
  </si>
  <si>
    <t>　　其他政协事务支出</t>
  </si>
  <si>
    <t>　20103</t>
  </si>
  <si>
    <t>　政府办公厅（室）及相关机构事务</t>
  </si>
  <si>
    <t>　　2010301</t>
  </si>
  <si>
    <t>　　2010302</t>
  </si>
  <si>
    <t xml:space="preserve">    2010303</t>
  </si>
  <si>
    <t xml:space="preserve">    机关服务</t>
  </si>
  <si>
    <t>　　2010305</t>
  </si>
  <si>
    <t>　　专项业务及机关事务管理</t>
  </si>
  <si>
    <t>　　2010308</t>
  </si>
  <si>
    <t>　　信访事务</t>
  </si>
  <si>
    <t>　　2010399</t>
  </si>
  <si>
    <t>　　其他政府办公厅（室）及相关机构事务支出</t>
  </si>
  <si>
    <t>　20104</t>
  </si>
  <si>
    <t>　发展与改革事务</t>
  </si>
  <si>
    <t>　　2010401</t>
  </si>
  <si>
    <t>　　2010402</t>
  </si>
  <si>
    <t>　　2010405</t>
  </si>
  <si>
    <t>　　日常经济运行调节</t>
  </si>
  <si>
    <t>　　2010406</t>
  </si>
  <si>
    <t>　　社会事业发展规划</t>
  </si>
  <si>
    <t>　　2010499</t>
  </si>
  <si>
    <t>　　其他发展与改革事务支出</t>
  </si>
  <si>
    <t>　20105</t>
  </si>
  <si>
    <t>　统计信息事务</t>
  </si>
  <si>
    <t>　　2010501</t>
  </si>
  <si>
    <t xml:space="preserve">    2010504</t>
  </si>
  <si>
    <t xml:space="preserve">    信息事务</t>
  </si>
  <si>
    <t>　　2010505</t>
  </si>
  <si>
    <t>　　专项统计业务</t>
  </si>
  <si>
    <t>　　2010506</t>
  </si>
  <si>
    <t>　　统计管理</t>
  </si>
  <si>
    <t>　　2010507</t>
  </si>
  <si>
    <t>　　专项普查活动</t>
  </si>
  <si>
    <t>　　2010508</t>
  </si>
  <si>
    <t>　　统计抽样调查</t>
  </si>
  <si>
    <t>　　2010599</t>
  </si>
  <si>
    <t>　　其他统计信息事务支出</t>
  </si>
  <si>
    <t>　20106</t>
  </si>
  <si>
    <t>　财政事务</t>
  </si>
  <si>
    <t>　　2010601</t>
  </si>
  <si>
    <t>　　2010602</t>
  </si>
  <si>
    <t>　　2010607</t>
  </si>
  <si>
    <t>　　信息化建设</t>
  </si>
  <si>
    <t>　　2010608</t>
  </si>
  <si>
    <t>　　财政委托业务支出</t>
  </si>
  <si>
    <t>　　2010699</t>
  </si>
  <si>
    <t>　　其他财政事务支出</t>
  </si>
  <si>
    <t>　20108</t>
  </si>
  <si>
    <t>　审计事务</t>
  </si>
  <si>
    <t>　　2010801</t>
  </si>
  <si>
    <t>　　2010804</t>
  </si>
  <si>
    <t>　　审计业务</t>
  </si>
  <si>
    <t>　　2010806</t>
  </si>
  <si>
    <t>　　2010899</t>
  </si>
  <si>
    <t>　　其他审计事务支出</t>
  </si>
  <si>
    <t>　20109</t>
  </si>
  <si>
    <t>　海关事务</t>
  </si>
  <si>
    <t>　　2010999</t>
  </si>
  <si>
    <t>　　其他海关事务支出</t>
  </si>
  <si>
    <t>　20111</t>
  </si>
  <si>
    <t>　纪检监察事务</t>
  </si>
  <si>
    <t>　　2011101</t>
  </si>
  <si>
    <t>　　2011199</t>
  </si>
  <si>
    <t>　　其他纪检监察事务支出</t>
  </si>
  <si>
    <t>　20113</t>
  </si>
  <si>
    <t>　商贸事务</t>
  </si>
  <si>
    <t>　　2011301</t>
  </si>
  <si>
    <t>　　2011302</t>
  </si>
  <si>
    <t xml:space="preserve">    2011304</t>
  </si>
  <si>
    <t xml:space="preserve">    对外贸易管理</t>
  </si>
  <si>
    <t>　　2011307</t>
  </si>
  <si>
    <t>　　国内贸易管理</t>
  </si>
  <si>
    <t>　　2011308</t>
  </si>
  <si>
    <t>　　招商引资</t>
  </si>
  <si>
    <t>　　2011350</t>
  </si>
  <si>
    <t>　　事业运行</t>
  </si>
  <si>
    <t>　　2011399</t>
  </si>
  <si>
    <t>　　其他商贸事务支出</t>
  </si>
  <si>
    <t>　20125</t>
  </si>
  <si>
    <t>　港澳台事务</t>
  </si>
  <si>
    <t>　　2012501</t>
  </si>
  <si>
    <t xml:space="preserve">    2012505</t>
  </si>
  <si>
    <t xml:space="preserve">    台湾事务</t>
  </si>
  <si>
    <t>　20126</t>
  </si>
  <si>
    <t>　档案事务</t>
  </si>
  <si>
    <t>　　2012601</t>
  </si>
  <si>
    <t>　　2012604</t>
  </si>
  <si>
    <t>　　档案馆</t>
  </si>
  <si>
    <t>　　2012699</t>
  </si>
  <si>
    <t>　　其他档案事务支出</t>
  </si>
  <si>
    <t>　20128</t>
  </si>
  <si>
    <t>　民主党派及工商联事务</t>
  </si>
  <si>
    <t>　　2012801</t>
  </si>
  <si>
    <t>　　2012899</t>
  </si>
  <si>
    <t>　　其他民主党派及工商联事务支出</t>
  </si>
  <si>
    <t>　20129</t>
  </si>
  <si>
    <t>　群众团体事务</t>
  </si>
  <si>
    <t>　　2012901</t>
  </si>
  <si>
    <t>　　2012902</t>
  </si>
  <si>
    <t>　　2012950</t>
  </si>
  <si>
    <t>　　2012999</t>
  </si>
  <si>
    <t>　　其他群众团体事务支出</t>
  </si>
  <si>
    <t>　20131</t>
  </si>
  <si>
    <t>　党委办公厅（室）及相关机构事务</t>
  </si>
  <si>
    <t>　　2013101</t>
  </si>
  <si>
    <t>　　2013102</t>
  </si>
  <si>
    <t>　　2013199</t>
  </si>
  <si>
    <t>　　其他党委办公厅（室）及相关机构事务支出</t>
  </si>
  <si>
    <t>　20132</t>
  </si>
  <si>
    <t>　组织事务</t>
  </si>
  <si>
    <t>　　2013201</t>
  </si>
  <si>
    <t>　　2013299</t>
  </si>
  <si>
    <t>　　其他组织事务支出</t>
  </si>
  <si>
    <t>　20133</t>
  </si>
  <si>
    <t>　宣传事务</t>
  </si>
  <si>
    <t>　　2013301</t>
  </si>
  <si>
    <t>　　2013304</t>
  </si>
  <si>
    <t>　　宣传管理</t>
  </si>
  <si>
    <t>　　2013399</t>
  </si>
  <si>
    <t>　　其他宣传事务支出</t>
  </si>
  <si>
    <t>　20134</t>
  </si>
  <si>
    <t>　统战事务</t>
  </si>
  <si>
    <t>　　2013401</t>
  </si>
  <si>
    <t>　　2013499</t>
  </si>
  <si>
    <t>　　其他统战事务支出</t>
  </si>
  <si>
    <t>　20136</t>
  </si>
  <si>
    <t>　其他共产党事务支出</t>
  </si>
  <si>
    <t>　　2013601</t>
  </si>
  <si>
    <t>　　2013602</t>
  </si>
  <si>
    <t>　　2013699</t>
  </si>
  <si>
    <t>　　其他共产党事务支出</t>
  </si>
  <si>
    <t>　20137</t>
  </si>
  <si>
    <t>　网信事务</t>
  </si>
  <si>
    <t>　　2013750</t>
  </si>
  <si>
    <t>　　2013799</t>
  </si>
  <si>
    <t>　　其他网信事务支出</t>
  </si>
  <si>
    <t>　20138</t>
  </si>
  <si>
    <t>　市场监督管理事务</t>
  </si>
  <si>
    <t>　　2013801</t>
  </si>
  <si>
    <t>　　2013804</t>
  </si>
  <si>
    <t>　　市场主体管理</t>
  </si>
  <si>
    <t>　　2013805</t>
  </si>
  <si>
    <t>　　市场秩序执法</t>
  </si>
  <si>
    <t xml:space="preserve">    2013808</t>
  </si>
  <si>
    <t xml:space="preserve">    信息化建设</t>
  </si>
  <si>
    <t>　　2013810</t>
  </si>
  <si>
    <t>　　质量基础</t>
  </si>
  <si>
    <t>　　2013812</t>
  </si>
  <si>
    <t>　　药品事务</t>
  </si>
  <si>
    <t>　　2013815</t>
  </si>
  <si>
    <t>　　质量安全监管</t>
  </si>
  <si>
    <t>　　2013816</t>
  </si>
  <si>
    <t>　　食品安全监管</t>
  </si>
  <si>
    <t>　　2013899</t>
  </si>
  <si>
    <t>　　其他市场监督管理事务</t>
  </si>
  <si>
    <t>　20199</t>
  </si>
  <si>
    <t>　其他一般公共服务支出</t>
  </si>
  <si>
    <t>　　2019999</t>
  </si>
  <si>
    <t>　　其他一般公共服务支出</t>
  </si>
  <si>
    <t>203</t>
  </si>
  <si>
    <t>国防支出</t>
  </si>
  <si>
    <t>　20306</t>
  </si>
  <si>
    <t>　国防动员</t>
  </si>
  <si>
    <t>　　2030601</t>
  </si>
  <si>
    <t>　　兵役征集</t>
  </si>
  <si>
    <t>　　2030603</t>
  </si>
  <si>
    <t>　　人民防空</t>
  </si>
  <si>
    <t>　　2030607</t>
  </si>
  <si>
    <t>　　民兵</t>
  </si>
  <si>
    <t>　20399</t>
  </si>
  <si>
    <t>　其他国防支出</t>
  </si>
  <si>
    <t>　　2039999</t>
  </si>
  <si>
    <t>　　其他国防支出</t>
  </si>
  <si>
    <t>204</t>
  </si>
  <si>
    <t>公共安全支出</t>
  </si>
  <si>
    <t>　20402</t>
  </si>
  <si>
    <t>　公安</t>
  </si>
  <si>
    <t>　　2040201</t>
  </si>
  <si>
    <t>　　2040220</t>
  </si>
  <si>
    <t>　　执法办案</t>
  </si>
  <si>
    <t>　　2040299</t>
  </si>
  <si>
    <t>　　其他公安支出</t>
  </si>
  <si>
    <t>　20404</t>
  </si>
  <si>
    <t>　检察</t>
  </si>
  <si>
    <t>　　2040401</t>
  </si>
  <si>
    <t>　　2040402</t>
  </si>
  <si>
    <t>　　2040499</t>
  </si>
  <si>
    <t>　　其他检察支出</t>
  </si>
  <si>
    <t>　20405</t>
  </si>
  <si>
    <t>　法院</t>
  </si>
  <si>
    <t>　　2040501</t>
  </si>
  <si>
    <t>　　2040504</t>
  </si>
  <si>
    <t>　　案件审判</t>
  </si>
  <si>
    <t>　　2040599</t>
  </si>
  <si>
    <t>　　其他法院支出</t>
  </si>
  <si>
    <t>　20406</t>
  </si>
  <si>
    <t>　司法</t>
  </si>
  <si>
    <t>　　2040601</t>
  </si>
  <si>
    <t>　　2040604</t>
  </si>
  <si>
    <t>　　基层司法业务</t>
  </si>
  <si>
    <t>　　2040605</t>
  </si>
  <si>
    <t>　　普法宣传</t>
  </si>
  <si>
    <t>　　2040606</t>
  </si>
  <si>
    <t>　　律师管理</t>
  </si>
  <si>
    <t>　　2040607</t>
  </si>
  <si>
    <t>　　公共法律服务</t>
  </si>
  <si>
    <t>　　2040610</t>
  </si>
  <si>
    <t>　　社区矫正</t>
  </si>
  <si>
    <t>　　2040612</t>
  </si>
  <si>
    <t>　　法治建设</t>
  </si>
  <si>
    <t>　　2040699</t>
  </si>
  <si>
    <t>　　其他司法支出</t>
  </si>
  <si>
    <t>　20499</t>
  </si>
  <si>
    <t>　其他公共安全支出</t>
  </si>
  <si>
    <t>　　2049999</t>
  </si>
  <si>
    <t>　　其他公共安全支出</t>
  </si>
  <si>
    <t>205</t>
  </si>
  <si>
    <t>教育支出</t>
  </si>
  <si>
    <t>　20501</t>
  </si>
  <si>
    <t>　教育管理事务</t>
  </si>
  <si>
    <t>　　2050101</t>
  </si>
  <si>
    <t>　　2050199</t>
  </si>
  <si>
    <t>　　其他教育管理事务支出</t>
  </si>
  <si>
    <t>　20502</t>
  </si>
  <si>
    <t>　普通教育</t>
  </si>
  <si>
    <t>　　2050201</t>
  </si>
  <si>
    <t>　　学前教育</t>
  </si>
  <si>
    <t>　　2050202</t>
  </si>
  <si>
    <t>　　小学教育</t>
  </si>
  <si>
    <t>　　2050203</t>
  </si>
  <si>
    <t>　　初中教育</t>
  </si>
  <si>
    <t>　　2050204</t>
  </si>
  <si>
    <t>　　高中教育</t>
  </si>
  <si>
    <t>　　2050299</t>
  </si>
  <si>
    <t>　　其他普通教育支出</t>
  </si>
  <si>
    <t>　20503</t>
  </si>
  <si>
    <t>　职业教育</t>
  </si>
  <si>
    <t>　　2050302</t>
  </si>
  <si>
    <t>　　中等职业教育</t>
  </si>
  <si>
    <t>　　2050303</t>
  </si>
  <si>
    <t>　　技校教育</t>
  </si>
  <si>
    <t>　　2050305</t>
  </si>
  <si>
    <t>　　高等职业教育</t>
  </si>
  <si>
    <t>　20507</t>
  </si>
  <si>
    <t>　特殊教育</t>
  </si>
  <si>
    <t>　　2050701</t>
  </si>
  <si>
    <t>　　特殊学校教育</t>
  </si>
  <si>
    <t>　　2050799</t>
  </si>
  <si>
    <t>　　其他特殊教育支出</t>
  </si>
  <si>
    <t>　20508</t>
  </si>
  <si>
    <t>　进修及培训</t>
  </si>
  <si>
    <t>　　2050801</t>
  </si>
  <si>
    <t>　　教师进修</t>
  </si>
  <si>
    <t>　　2050802</t>
  </si>
  <si>
    <t>　　干部教育</t>
  </si>
  <si>
    <t xml:space="preserve">    2050803</t>
  </si>
  <si>
    <t xml:space="preserve">    培训支出</t>
  </si>
  <si>
    <t>　　2050899</t>
  </si>
  <si>
    <t>　　其他进修及培训</t>
  </si>
  <si>
    <t>　20509</t>
  </si>
  <si>
    <t>　教育费附加安排的支出</t>
  </si>
  <si>
    <t>　　2050999</t>
  </si>
  <si>
    <t>　　其他教育费附加安排的支出</t>
  </si>
  <si>
    <t>　20599</t>
  </si>
  <si>
    <t>　其他教育支出</t>
  </si>
  <si>
    <t>　　2059999</t>
  </si>
  <si>
    <t>　　其他教育支出</t>
  </si>
  <si>
    <t>206</t>
  </si>
  <si>
    <t>科学技术支出</t>
  </si>
  <si>
    <t>　20601</t>
  </si>
  <si>
    <t>　科学技术管理事务</t>
  </si>
  <si>
    <t>　　2060101</t>
  </si>
  <si>
    <t>　　2060102</t>
  </si>
  <si>
    <t>　　2060199</t>
  </si>
  <si>
    <t>　　其他科学技术管理事务支出</t>
  </si>
  <si>
    <t>　20603</t>
  </si>
  <si>
    <t>　应用研究</t>
  </si>
  <si>
    <t>　　2060399</t>
  </si>
  <si>
    <t>　　其他应用研究支出</t>
  </si>
  <si>
    <t>　20604</t>
  </si>
  <si>
    <t>　技术研究与开发</t>
  </si>
  <si>
    <t>　　2060499</t>
  </si>
  <si>
    <t>　　其他技术研究与开发支出</t>
  </si>
  <si>
    <t>　20606</t>
  </si>
  <si>
    <t>　社会科学</t>
  </si>
  <si>
    <t xml:space="preserve">    2060602</t>
  </si>
  <si>
    <t xml:space="preserve">    社会科学研究</t>
  </si>
  <si>
    <t>　20607</t>
  </si>
  <si>
    <t>　科学技术普及</t>
  </si>
  <si>
    <t>　　2060701</t>
  </si>
  <si>
    <t>　　机构运行</t>
  </si>
  <si>
    <t>　　2060702</t>
  </si>
  <si>
    <t>　　科普活动</t>
  </si>
  <si>
    <t xml:space="preserve">    2060799</t>
  </si>
  <si>
    <t xml:space="preserve">    其他科学技术普及支出</t>
  </si>
  <si>
    <t>207</t>
  </si>
  <si>
    <t>文化旅游体育与传媒支出</t>
  </si>
  <si>
    <t>　20701</t>
  </si>
  <si>
    <t>　文化和旅游</t>
  </si>
  <si>
    <t>　　2070101</t>
  </si>
  <si>
    <t>　　2070102</t>
  </si>
  <si>
    <t>　　2070104</t>
  </si>
  <si>
    <t>　　图书馆</t>
  </si>
  <si>
    <t>　　2070106</t>
  </si>
  <si>
    <t>　　艺术表演场所</t>
  </si>
  <si>
    <t>　　2070107</t>
  </si>
  <si>
    <t>　　艺术表演团体</t>
  </si>
  <si>
    <t>　　2070109</t>
  </si>
  <si>
    <t>　　群众文化</t>
  </si>
  <si>
    <t>文化创作与保护</t>
  </si>
  <si>
    <t>　　2070112</t>
  </si>
  <si>
    <t>　　文化和旅游市场管理</t>
  </si>
  <si>
    <t>　　2070114</t>
  </si>
  <si>
    <t>　　文化和旅游管理事务</t>
  </si>
  <si>
    <t>　　2070199</t>
  </si>
  <si>
    <t>　　其他文化和旅游支出</t>
  </si>
  <si>
    <t>　20702</t>
  </si>
  <si>
    <t>　文物</t>
  </si>
  <si>
    <t>　　2070204</t>
  </si>
  <si>
    <t>　　文物保护</t>
  </si>
  <si>
    <t>　　2070205</t>
  </si>
  <si>
    <t>　　博物馆</t>
  </si>
  <si>
    <t>　20703</t>
  </si>
  <si>
    <t>　体育</t>
  </si>
  <si>
    <t>　　2070304</t>
  </si>
  <si>
    <t>　　运动项目管理</t>
  </si>
  <si>
    <t xml:space="preserve">  新闻出版电影</t>
  </si>
  <si>
    <t xml:space="preserve">    2070699</t>
  </si>
  <si>
    <t xml:space="preserve">    其他新闻出版电影支出</t>
  </si>
  <si>
    <t>　20708</t>
  </si>
  <si>
    <t>　广播电视</t>
  </si>
  <si>
    <t>　　2070899</t>
  </si>
  <si>
    <t>　　其他广播电视支出</t>
  </si>
  <si>
    <t>　20799</t>
  </si>
  <si>
    <t>　其他文化旅游体育与传媒支出</t>
  </si>
  <si>
    <t>　　2079999</t>
  </si>
  <si>
    <t>　　其他文化旅游体育与传媒支出</t>
  </si>
  <si>
    <t>208</t>
  </si>
  <si>
    <t>社会保障和就业支出</t>
  </si>
  <si>
    <t>　20801</t>
  </si>
  <si>
    <t>　人力资源和社会保障管理事务</t>
  </si>
  <si>
    <t>　　2080101</t>
  </si>
  <si>
    <t>　　2080102</t>
  </si>
  <si>
    <t>　　2080104</t>
  </si>
  <si>
    <t>　　综合业务管理</t>
  </si>
  <si>
    <t>　　2080106</t>
  </si>
  <si>
    <t>　　就业管理事务</t>
  </si>
  <si>
    <t>　　2080107</t>
  </si>
  <si>
    <t>　　社会保险业务管理事务</t>
  </si>
  <si>
    <t xml:space="preserve">    2080109</t>
  </si>
  <si>
    <t xml:space="preserve">    社会保险经办机构</t>
  </si>
  <si>
    <t>　　2080110</t>
  </si>
  <si>
    <t>　　劳动关系和维权</t>
  </si>
  <si>
    <t>　　2080199</t>
  </si>
  <si>
    <t>　　其他人力资源和社会保障管理事务支出</t>
  </si>
  <si>
    <t>　20802</t>
  </si>
  <si>
    <t>　民政管理事务</t>
  </si>
  <si>
    <t>　　2080201</t>
  </si>
  <si>
    <t>　　2080206</t>
  </si>
  <si>
    <t>　　社会组织管理</t>
  </si>
  <si>
    <t>　　2080207</t>
  </si>
  <si>
    <t>　　行政区划和地名管理</t>
  </si>
  <si>
    <t>　　2080208</t>
  </si>
  <si>
    <t>　　基层政权建设和社区治理</t>
  </si>
  <si>
    <t>　　2080299</t>
  </si>
  <si>
    <t>　　其他民政管理事务支出</t>
  </si>
  <si>
    <t>　20805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</si>
  <si>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</si>
  <si>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</si>
  <si>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</si>
  <si>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</si>
  <si>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</si>
  <si>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</si>
  <si>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</si>
  <si>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</si>
  <si>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</si>
  <si>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 xml:space="preserve">    2080507</t>
  </si>
  <si>
    <t xml:space="preserve">    对机关事业单位基本养老保险基金的补助</t>
  </si>
  <si>
    <t xml:space="preserve">    2080599</t>
  </si>
  <si>
    <t xml:space="preserve">    其他行政事业单位养老支出</t>
  </si>
  <si>
    <t>　20807</t>
  </si>
  <si>
    <t>　就业补助</t>
  </si>
  <si>
    <t>　　2080711</t>
  </si>
  <si>
    <t>　　就业见习补贴</t>
  </si>
  <si>
    <t>　　2080799</t>
  </si>
  <si>
    <t>　　其他就业补助支出</t>
  </si>
  <si>
    <t>　20808</t>
  </si>
  <si>
    <t>　抚恤</t>
  </si>
  <si>
    <t xml:space="preserve">    2080803</t>
  </si>
  <si>
    <t xml:space="preserve">    在乡复员、退伍军人生活补助</t>
  </si>
  <si>
    <t>　　2080805</t>
  </si>
  <si>
    <t>　　义务兵优待</t>
  </si>
  <si>
    <t xml:space="preserve">    2080806</t>
  </si>
  <si>
    <t xml:space="preserve">    农村籍退役士兵老年生活补助</t>
  </si>
  <si>
    <t>　　2080899</t>
  </si>
  <si>
    <t>　　其他优抚支出</t>
  </si>
  <si>
    <t>　20809</t>
  </si>
  <si>
    <t>　退役安置</t>
  </si>
  <si>
    <t>　　2080901</t>
  </si>
  <si>
    <t>　　退役士兵安置</t>
  </si>
  <si>
    <t>　　2080902</t>
  </si>
  <si>
    <t>　　军队移交政府的离退休人员安置</t>
  </si>
  <si>
    <t>　　2080903</t>
  </si>
  <si>
    <t>　　军队移交政府离退休干部管理机构</t>
  </si>
  <si>
    <t>　　2080905</t>
  </si>
  <si>
    <t>　　军队转业干部安置</t>
  </si>
  <si>
    <t>　　2080999</t>
  </si>
  <si>
    <t>　　其他退役安置支出</t>
  </si>
  <si>
    <t>　20810</t>
  </si>
  <si>
    <t>　社会福利</t>
  </si>
  <si>
    <t>　　2081001</t>
  </si>
  <si>
    <t>　　儿童福利</t>
  </si>
  <si>
    <t>　　2081002</t>
  </si>
  <si>
    <t>　　老年福利</t>
  </si>
  <si>
    <t>　　2081004</t>
  </si>
  <si>
    <t>　　殡葬</t>
  </si>
  <si>
    <t>　　2081005</t>
  </si>
  <si>
    <t>　　社会福利事业单位</t>
  </si>
  <si>
    <t>　　2081006</t>
  </si>
  <si>
    <t>　　养老服务</t>
  </si>
  <si>
    <t>　　2081099</t>
  </si>
  <si>
    <t>　　其他社会福利支出</t>
  </si>
  <si>
    <t>　20811</t>
  </si>
  <si>
    <t>　残疾人事业</t>
  </si>
  <si>
    <t>　　2081101</t>
  </si>
  <si>
    <t>　　2081104</t>
  </si>
  <si>
    <t>　　残疾人康复</t>
  </si>
  <si>
    <t>　　2081105</t>
  </si>
  <si>
    <t>　　残疾人就业</t>
  </si>
  <si>
    <t>　　2081107</t>
  </si>
  <si>
    <t>　　残疾人生活和护理补贴</t>
  </si>
  <si>
    <t>　　2081199</t>
  </si>
  <si>
    <t>　　其他残疾人事业支出</t>
  </si>
  <si>
    <t>　20816</t>
  </si>
  <si>
    <t>　红十字事业</t>
  </si>
  <si>
    <t>　　2081601</t>
  </si>
  <si>
    <t>　　2081602</t>
  </si>
  <si>
    <t>　　2081603</t>
  </si>
  <si>
    <t>　　2081699</t>
  </si>
  <si>
    <t>　　其他红十字事业支出</t>
  </si>
  <si>
    <t>　20819</t>
  </si>
  <si>
    <t>　最低生活保障</t>
  </si>
  <si>
    <t>　　2081901</t>
  </si>
  <si>
    <t>　　城市最低生活保障金支出</t>
  </si>
  <si>
    <t>　　2081902</t>
  </si>
  <si>
    <t>　　农村最低生活保障金支出</t>
  </si>
  <si>
    <t>　20820</t>
  </si>
  <si>
    <t>　临时救助</t>
  </si>
  <si>
    <t>　　2082001</t>
  </si>
  <si>
    <t>　　临时救助支出</t>
  </si>
  <si>
    <t>　　2082002</t>
  </si>
  <si>
    <t>　　流浪乞讨人员救助支出</t>
  </si>
  <si>
    <t>　20821</t>
  </si>
  <si>
    <t>　特困人员救助供养</t>
  </si>
  <si>
    <t>　　2082102</t>
  </si>
  <si>
    <t>　　农村特困人员救助供养支出</t>
  </si>
  <si>
    <t>　20825</t>
  </si>
  <si>
    <t>　其他生活救助</t>
  </si>
  <si>
    <t>　　2082502</t>
  </si>
  <si>
    <t>　　其他农村生活救助</t>
  </si>
  <si>
    <t>　20826</t>
  </si>
  <si>
    <t>　财政对基本养老保险基金的补助</t>
  </si>
  <si>
    <t>　　2082602</t>
  </si>
  <si>
    <t>　　财政对城乡居民基本养老保险基金的补助</t>
  </si>
  <si>
    <t>　20828</t>
  </si>
  <si>
    <t>　退役军人管理事务</t>
  </si>
  <si>
    <t>　　2082801</t>
  </si>
  <si>
    <t>　　2082804</t>
  </si>
  <si>
    <t>　　拥军优属</t>
  </si>
  <si>
    <t>　　2082850</t>
  </si>
  <si>
    <t>　　2082899</t>
  </si>
  <si>
    <t>　　其他退役军人事务管理支出</t>
  </si>
  <si>
    <t>　20830</t>
  </si>
  <si>
    <t>　财政代缴社会保险费支出</t>
  </si>
  <si>
    <t>　　2083001</t>
  </si>
  <si>
    <t>　　财政代缴城乡居民基本养老保险费支出</t>
  </si>
  <si>
    <t>　20899</t>
  </si>
  <si>
    <t>　其他社会保障和就业支出</t>
  </si>
  <si>
    <t>　　2089999</t>
  </si>
  <si>
    <t>　　其他社会保障和就业支出</t>
  </si>
  <si>
    <t>210</t>
  </si>
  <si>
    <t>卫生健康支出</t>
  </si>
  <si>
    <t>　21001</t>
  </si>
  <si>
    <t>　卫生健康管理事务</t>
  </si>
  <si>
    <t>　　2100101</t>
  </si>
  <si>
    <t xml:space="preserve">    2100102</t>
  </si>
  <si>
    <t>　　2100199</t>
  </si>
  <si>
    <t>　　其他卫生健康管理事务支出</t>
  </si>
  <si>
    <t>　21002</t>
  </si>
  <si>
    <t>　公立医院</t>
  </si>
  <si>
    <t>　　2100201</t>
  </si>
  <si>
    <t>　　综合医院</t>
  </si>
  <si>
    <t>　　2100202</t>
  </si>
  <si>
    <t>　　中医（民族）医院</t>
  </si>
  <si>
    <t>　　2100206</t>
  </si>
  <si>
    <t>　　妇幼保健医院</t>
  </si>
  <si>
    <t>　　2100299</t>
  </si>
  <si>
    <t>　　其他公立医院支出</t>
  </si>
  <si>
    <t>　21003</t>
  </si>
  <si>
    <t>　基层医疗卫生机构</t>
  </si>
  <si>
    <t>　　2100302</t>
  </si>
  <si>
    <t>　　乡镇卫生院</t>
  </si>
  <si>
    <t>　　2100399</t>
  </si>
  <si>
    <t>　　其他基层医疗卫生机构支出</t>
  </si>
  <si>
    <t>　21004</t>
  </si>
  <si>
    <t>　公共卫生</t>
  </si>
  <si>
    <t>　　2100401</t>
  </si>
  <si>
    <t>　　疾病预防控制机构</t>
  </si>
  <si>
    <t>　　2100402</t>
  </si>
  <si>
    <t>　　卫生监督机构</t>
  </si>
  <si>
    <t>　　2100405</t>
  </si>
  <si>
    <t>　　应急救治机构</t>
  </si>
  <si>
    <t>　　2100406</t>
  </si>
  <si>
    <t>　　采供血机构</t>
  </si>
  <si>
    <t>　　2100408</t>
  </si>
  <si>
    <t>　　基本公共卫生服务</t>
  </si>
  <si>
    <t>　　2100409</t>
  </si>
  <si>
    <t>　　重大公共卫生服务</t>
  </si>
  <si>
    <t xml:space="preserve">    2100499</t>
  </si>
  <si>
    <t xml:space="preserve">    其他公共卫生支出</t>
  </si>
  <si>
    <t>　21006</t>
  </si>
  <si>
    <t>　中医药</t>
  </si>
  <si>
    <t>　　2100601</t>
  </si>
  <si>
    <t>　　中医（民族医）药专项</t>
  </si>
  <si>
    <t>　21007</t>
  </si>
  <si>
    <t>　计划生育事务</t>
  </si>
  <si>
    <t>　　2100717</t>
  </si>
  <si>
    <t>　　计划生育服务</t>
  </si>
  <si>
    <t>　　2100799</t>
  </si>
  <si>
    <t>　　其他计划生育事务支出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</si>
  <si>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</si>
  <si>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</si>
  <si>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</si>
  <si>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</si>
  <si>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</si>
  <si>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</si>
  <si>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21012</t>
  </si>
  <si>
    <t>　财政对基本医疗保险基金的补助</t>
  </si>
  <si>
    <t>　　2101201</t>
  </si>
  <si>
    <t>　　财政对职工基本医疗保险基金的补助</t>
  </si>
  <si>
    <t>　　2101202</t>
  </si>
  <si>
    <t>　　财政对城乡居民基本医疗保险基金的补助</t>
  </si>
  <si>
    <t>　21013</t>
  </si>
  <si>
    <t>　医疗救助</t>
  </si>
  <si>
    <t>　　2101301</t>
  </si>
  <si>
    <t>　　城乡医疗救助</t>
  </si>
  <si>
    <t>　　2101302</t>
  </si>
  <si>
    <t>　　疾病应急救助</t>
  </si>
  <si>
    <t>　　2101399</t>
  </si>
  <si>
    <t>　　其他医疗救助支出</t>
  </si>
  <si>
    <t>　21014</t>
  </si>
  <si>
    <t>　优抚对象医疗</t>
  </si>
  <si>
    <t>　　2101401</t>
  </si>
  <si>
    <t>　　优抚对象医疗补助</t>
  </si>
  <si>
    <t>　21015</t>
  </si>
  <si>
    <t>　医疗保障管理事务</t>
  </si>
  <si>
    <t>　　2101501</t>
  </si>
  <si>
    <t xml:space="preserve">    2101504</t>
  </si>
  <si>
    <t>　　2101599</t>
  </si>
  <si>
    <t>　　其他医疗保障管理事务支出</t>
  </si>
  <si>
    <t xml:space="preserve">  21016</t>
  </si>
  <si>
    <t>老龄卫生健康事务</t>
  </si>
  <si>
    <t xml:space="preserve">    2101601</t>
  </si>
  <si>
    <t xml:space="preserve">    老龄卫生健康事务</t>
  </si>
  <si>
    <t>　21099</t>
  </si>
  <si>
    <t>　其他卫生健康支出</t>
  </si>
  <si>
    <t>　　2109999</t>
  </si>
  <si>
    <t>　　其他卫生健康支出</t>
  </si>
  <si>
    <t>211</t>
  </si>
  <si>
    <t>节能环保支出</t>
  </si>
  <si>
    <t>　21101</t>
  </si>
  <si>
    <t>　环境保护管理事务</t>
  </si>
  <si>
    <t>　　2110101</t>
  </si>
  <si>
    <t>　　2110199</t>
  </si>
  <si>
    <t>　　其他环境保护管理事务支出</t>
  </si>
  <si>
    <t>　21111</t>
  </si>
  <si>
    <t>　污染减排</t>
  </si>
  <si>
    <t>　　2111101</t>
  </si>
  <si>
    <t>　　生态环境监测与信息</t>
  </si>
  <si>
    <t>　　2111102</t>
  </si>
  <si>
    <t>　　生态环境执法监察</t>
  </si>
  <si>
    <t>　21199</t>
  </si>
  <si>
    <t>　其他节能环保支出</t>
  </si>
  <si>
    <t>　　2119999</t>
  </si>
  <si>
    <t>　　其他节能环保支出</t>
  </si>
  <si>
    <t>212</t>
  </si>
  <si>
    <t>城乡社区支出</t>
  </si>
  <si>
    <t>　21201</t>
  </si>
  <si>
    <t>　城乡社区管理事务</t>
  </si>
  <si>
    <t>　　2120101</t>
  </si>
  <si>
    <t>　　2120102</t>
  </si>
  <si>
    <t>　　2120104</t>
  </si>
  <si>
    <t>　　城管执法</t>
  </si>
  <si>
    <t>　　2120106</t>
  </si>
  <si>
    <t>　　工程建设管理</t>
  </si>
  <si>
    <t>　　2120199</t>
  </si>
  <si>
    <t>　　其他城乡社区管理事务支出</t>
  </si>
  <si>
    <t xml:space="preserve">  21202</t>
  </si>
  <si>
    <t xml:space="preserve">  城乡社区规划与管理</t>
  </si>
  <si>
    <t xml:space="preserve">    2120201</t>
  </si>
  <si>
    <t xml:space="preserve">    城乡社区规划与管理</t>
  </si>
  <si>
    <t>　21203</t>
  </si>
  <si>
    <t>　城乡社区公共设施</t>
  </si>
  <si>
    <t>　　2120399</t>
  </si>
  <si>
    <t>　　其他城乡社区公共设施支出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</si>
  <si>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</si>
  <si>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</si>
  <si>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</si>
  <si>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</si>
  <si>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>　21299</t>
  </si>
  <si>
    <t>　其他城乡社区支出</t>
  </si>
  <si>
    <t>　　2129999</t>
  </si>
  <si>
    <t>　　其他城乡社区支出</t>
  </si>
  <si>
    <t>213</t>
  </si>
  <si>
    <t>农林水支出</t>
  </si>
  <si>
    <t>　21301</t>
  </si>
  <si>
    <t>　农业农村</t>
  </si>
  <si>
    <t>　　2130101</t>
  </si>
  <si>
    <t>　　2130102</t>
  </si>
  <si>
    <t xml:space="preserve">    2130103</t>
  </si>
  <si>
    <t>　　2130104</t>
  </si>
  <si>
    <t>　　2130106</t>
  </si>
  <si>
    <t>　　科技转化与推广服务</t>
  </si>
  <si>
    <t>　　2130108</t>
  </si>
  <si>
    <t>　　病虫害控制</t>
  </si>
  <si>
    <t>　　2130109</t>
  </si>
  <si>
    <t>　　农产品质量安全</t>
  </si>
  <si>
    <t>　　2130110</t>
  </si>
  <si>
    <t>　　执法监管</t>
  </si>
  <si>
    <t>　　2130112</t>
  </si>
  <si>
    <t>　　行业业务管理</t>
  </si>
  <si>
    <t>　　2130119</t>
  </si>
  <si>
    <t>　　防灾救灾</t>
  </si>
  <si>
    <t xml:space="preserve">    2130125</t>
  </si>
  <si>
    <t xml:space="preserve">    农产品加工与促销</t>
  </si>
  <si>
    <t>　　2130126</t>
  </si>
  <si>
    <t>　　农村社会事业</t>
  </si>
  <si>
    <t>　　2130135</t>
  </si>
  <si>
    <t>　　农业资源保护修复与利用</t>
  </si>
  <si>
    <t>　　2130152</t>
  </si>
  <si>
    <t>　　对高校毕业生到基层任职补助</t>
  </si>
  <si>
    <t>　　2130153</t>
  </si>
  <si>
    <t>　　农田建设</t>
  </si>
  <si>
    <t>　　2130199</t>
  </si>
  <si>
    <t>　　其他农业农村支出</t>
  </si>
  <si>
    <t>　21302</t>
  </si>
  <si>
    <t>　林业和草原</t>
  </si>
  <si>
    <t>　　2130213</t>
  </si>
  <si>
    <t>　　执法与监督</t>
  </si>
  <si>
    <t>　　2130299</t>
  </si>
  <si>
    <t>　　其他林业和草原支出</t>
  </si>
  <si>
    <t>　21303</t>
  </si>
  <si>
    <t>　水利</t>
  </si>
  <si>
    <t>　　2130301</t>
  </si>
  <si>
    <t>　　2130306</t>
  </si>
  <si>
    <t>　　水利工程运行与维护</t>
  </si>
  <si>
    <t>　　2130313</t>
  </si>
  <si>
    <t>　　水文测报</t>
  </si>
  <si>
    <t>　　2130321</t>
  </si>
  <si>
    <t>　　大中型水库移民后期扶持专项支出</t>
  </si>
  <si>
    <t>　　2130334</t>
  </si>
  <si>
    <t>　　水利建设征地及移民支出</t>
  </si>
  <si>
    <t>　　2130399</t>
  </si>
  <si>
    <t>　　其他水利支出</t>
  </si>
  <si>
    <t>　21307</t>
  </si>
  <si>
    <t>　农村综合改革</t>
  </si>
  <si>
    <t>　　2130701</t>
  </si>
  <si>
    <t>　　对村级公益事业建设的补助</t>
  </si>
  <si>
    <t>　　2130705</t>
  </si>
  <si>
    <t>　　对村民委员会和村党支部的补助</t>
  </si>
  <si>
    <t>　　2130799</t>
  </si>
  <si>
    <t>　　其他农村综合改革支出</t>
  </si>
  <si>
    <t>　21399</t>
  </si>
  <si>
    <t>　其他农林水支出</t>
  </si>
  <si>
    <t>　　2139999</t>
  </si>
  <si>
    <t>　　其他农林水支出</t>
  </si>
  <si>
    <t>214</t>
  </si>
  <si>
    <t>交通运输支出</t>
  </si>
  <si>
    <t>　21401</t>
  </si>
  <si>
    <t>　公路水路运输</t>
  </si>
  <si>
    <t>　　2140101</t>
  </si>
  <si>
    <t>　　2140106</t>
  </si>
  <si>
    <t>　　公路养护</t>
  </si>
  <si>
    <t>　　2140112</t>
  </si>
  <si>
    <t>　　公路运输管理</t>
  </si>
  <si>
    <t>　　2140199</t>
  </si>
  <si>
    <t>　　其他公路水路运输支出</t>
  </si>
  <si>
    <t>　21405</t>
  </si>
  <si>
    <t>　邮政业支出</t>
  </si>
  <si>
    <t>　　2140501</t>
  </si>
  <si>
    <t>　　2140599</t>
  </si>
  <si>
    <t>　　其他邮政业支出</t>
  </si>
  <si>
    <t>215</t>
  </si>
  <si>
    <t>资源勘探工业信息等支出</t>
  </si>
  <si>
    <t>　21503</t>
  </si>
  <si>
    <t>　建筑业</t>
  </si>
  <si>
    <t>　　2150301</t>
  </si>
  <si>
    <t>　　2150302</t>
  </si>
  <si>
    <t>　　2150399</t>
  </si>
  <si>
    <t>　　其他建筑业支出</t>
  </si>
  <si>
    <t>　21505</t>
  </si>
  <si>
    <t>　工业和信息产业监管</t>
  </si>
  <si>
    <t>　　2150502</t>
  </si>
  <si>
    <t>　　2150517</t>
  </si>
  <si>
    <t>　　产业发展</t>
  </si>
  <si>
    <t>　21508</t>
  </si>
  <si>
    <t>　支持中小企业发展和管理支出</t>
  </si>
  <si>
    <t>　　2150805</t>
  </si>
  <si>
    <t>　　中小企业发展专项</t>
  </si>
  <si>
    <t xml:space="preserve">  21599</t>
  </si>
  <si>
    <t xml:space="preserve">  其他资源勘探工业信息等支出</t>
  </si>
  <si>
    <t xml:space="preserve">    2159999</t>
  </si>
  <si>
    <t xml:space="preserve">    其他资源勘探工业信息等支出</t>
  </si>
  <si>
    <t>216</t>
  </si>
  <si>
    <t>商业服务业等支出</t>
  </si>
  <si>
    <t>　21699</t>
  </si>
  <si>
    <t>　其他商业服务业等支出</t>
  </si>
  <si>
    <t>　　2169999</t>
  </si>
  <si>
    <t>　　其他商业服务业等支出</t>
  </si>
  <si>
    <t>217</t>
  </si>
  <si>
    <t>金融支出</t>
  </si>
  <si>
    <t>　21701</t>
  </si>
  <si>
    <t>　金融部门行政支出</t>
  </si>
  <si>
    <t>　　2170101</t>
  </si>
  <si>
    <t>　21799</t>
  </si>
  <si>
    <t>　其他金融支出</t>
  </si>
  <si>
    <t>　　2179999</t>
  </si>
  <si>
    <t>　　其他金融支出</t>
  </si>
  <si>
    <t>219</t>
  </si>
  <si>
    <t>援助其他地区支出</t>
  </si>
  <si>
    <t>　21901</t>
  </si>
  <si>
    <t>　一般公共服务</t>
  </si>
  <si>
    <t>　　21901</t>
  </si>
  <si>
    <t>　　一般公共服务</t>
  </si>
  <si>
    <t>220</t>
  </si>
  <si>
    <t>自然资源海洋气象等支出</t>
  </si>
  <si>
    <t>　22001</t>
  </si>
  <si>
    <t>　自然资源事务</t>
  </si>
  <si>
    <t>　　2200101</t>
  </si>
  <si>
    <t>　　2200199</t>
  </si>
  <si>
    <t>　　其他自然资源事务支出</t>
  </si>
  <si>
    <t>　22005</t>
  </si>
  <si>
    <t>　气象事务</t>
  </si>
  <si>
    <t>　　2200501</t>
  </si>
  <si>
    <t>　　2200504</t>
  </si>
  <si>
    <t>　　气象事业机构</t>
  </si>
  <si>
    <t>　　2200599</t>
  </si>
  <si>
    <t>　　其他气象事务支出</t>
  </si>
  <si>
    <t>　22099</t>
  </si>
  <si>
    <t>　其他自然资源海洋气象等支出</t>
  </si>
  <si>
    <t>　　2209999</t>
  </si>
  <si>
    <t>　　其他自然资源海洋气象等支出</t>
  </si>
  <si>
    <t>221</t>
  </si>
  <si>
    <t>住房保障支出</t>
  </si>
  <si>
    <t>　22101</t>
  </si>
  <si>
    <t>　保障性安居工程支出</t>
  </si>
  <si>
    <t xml:space="preserve">    2210103</t>
  </si>
  <si>
    <t xml:space="preserve">    棚户区改造</t>
  </si>
  <si>
    <t xml:space="preserve">    公共租赁住房</t>
  </si>
  <si>
    <t xml:space="preserve">    2210199</t>
  </si>
  <si>
    <t xml:space="preserve">    其他保障性安居工程支出</t>
  </si>
  <si>
    <t>　22102</t>
  </si>
  <si>
    <t>　住房改革支出</t>
  </si>
  <si>
    <t>　　2210201</t>
  </si>
  <si>
    <t>　　住房公积金</t>
  </si>
  <si>
    <t>222</t>
  </si>
  <si>
    <t>粮油物资储备支出</t>
  </si>
  <si>
    <t>　22201</t>
  </si>
  <si>
    <t>　粮油物资事务</t>
  </si>
  <si>
    <t>　　2220112</t>
  </si>
  <si>
    <t>　　粮食财务挂账利息补贴</t>
  </si>
  <si>
    <t>　　2220199</t>
  </si>
  <si>
    <t>　　其他粮油物资事务支出</t>
  </si>
  <si>
    <t>　22205</t>
  </si>
  <si>
    <t>　重要商品储备</t>
  </si>
  <si>
    <t>　　2220503</t>
  </si>
  <si>
    <t>　　肉类储备</t>
  </si>
  <si>
    <t xml:space="preserve">    2220511</t>
  </si>
  <si>
    <t xml:space="preserve">    应急物资储备</t>
  </si>
  <si>
    <t>224</t>
  </si>
  <si>
    <t>灾害防治及应急管理支出</t>
  </si>
  <si>
    <t>　22401</t>
  </si>
  <si>
    <t>　应急管理事务</t>
  </si>
  <si>
    <t xml:space="preserve">    2240104</t>
  </si>
  <si>
    <t xml:space="preserve">    灾害风险防治</t>
  </si>
  <si>
    <t>　　2240106</t>
  </si>
  <si>
    <t>　　安全监管</t>
  </si>
  <si>
    <t>　　2240109</t>
  </si>
  <si>
    <t>　　应急管理</t>
  </si>
  <si>
    <t>　　2240199</t>
  </si>
  <si>
    <t>　　其他应急管理支出</t>
  </si>
  <si>
    <t>　22402</t>
  </si>
  <si>
    <t>　消防救援事务</t>
  </si>
  <si>
    <t>　　2240201</t>
  </si>
  <si>
    <t>　　2240203</t>
  </si>
  <si>
    <t>　　2240204</t>
  </si>
  <si>
    <t>　　消防应急救援</t>
  </si>
  <si>
    <t>　　2240299</t>
  </si>
  <si>
    <t>　　其他消防救援事务支出</t>
  </si>
  <si>
    <t>　22406</t>
  </si>
  <si>
    <t>　自然灾害防治</t>
  </si>
  <si>
    <t>　　2240699</t>
  </si>
  <si>
    <t>　　其他自然灾害防治支出</t>
  </si>
  <si>
    <t xml:space="preserve">  22499</t>
  </si>
  <si>
    <t>其他灾害防治及应急管理支出</t>
  </si>
  <si>
    <t xml:space="preserve">    2249999</t>
  </si>
  <si>
    <t>　　其他灾害防治及应急管理支出</t>
  </si>
  <si>
    <t>227</t>
  </si>
  <si>
    <t>预备费</t>
  </si>
  <si>
    <t>　227</t>
  </si>
  <si>
    <t>　预备费</t>
  </si>
  <si>
    <t>　　227</t>
  </si>
  <si>
    <t>　　预备费</t>
  </si>
  <si>
    <t>229</t>
  </si>
  <si>
    <t>其他支出</t>
  </si>
  <si>
    <t>　22999</t>
  </si>
  <si>
    <t>　其他支出</t>
  </si>
  <si>
    <t>　　2299999</t>
  </si>
  <si>
    <t>　　其他支出</t>
  </si>
  <si>
    <t>232</t>
  </si>
  <si>
    <t>债务付息支出</t>
  </si>
  <si>
    <t>　23203</t>
  </si>
  <si>
    <t>　地方政府一般债务付息支出</t>
  </si>
  <si>
    <t>　　2320301</t>
  </si>
  <si>
    <t>　　地方政府一般债券付息支出</t>
  </si>
  <si>
    <t>债务发行费用支出</t>
  </si>
  <si>
    <t xml:space="preserve">  23303</t>
  </si>
  <si>
    <t xml:space="preserve">  地方一般债务发行费用支出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</si>
</sst>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b/>
      <sz val="18"/>
      <name val="华文中宋"/>
      <charset val="134"/>
    </font>
    <font>
      <sz val="11"/>
      <name val="宋体"/>
      <charset val="134"/>
      <scheme val="minor"/>
    </font>
    <font>
      <sz val="11"/>
      <color theme="1"/>
      <name val="黑体"/>
      <charset val="134"/>
    </font>
    <font>
      <sz val="10"/>
      <name val="宋体"/>
      <charset val="134"/>
    </font>
    <font>
      <b/>
      <sz val="11"/>
      <color theme="1"/>
      <name val="宋体"/>
      <charset val="134"/>
    </font>
    <font>
      <b/>
      <sz val="10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 applyNumberFormat="0" applyFont="0" applyFill="0" applyBorder="0" applyAlignment="0" applyProtection="0"/>
    <xf numFmtId="0" fontId="28" fillId="0" borderId="0"/>
    <xf numFmtId="0" fontId="28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5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>
      <alignment vertical="center"/>
    </xf>
    <xf numFmtId="0" fontId="1" fillId="0" borderId="0" xfId="50" applyFont="1" applyFill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176" fontId="4" fillId="0" borderId="2" xfId="0" applyNumberFormat="1" applyFont="1" applyFill="1" applyBorder="1" applyAlignment="1" applyProtection="1">
      <alignment horizontal="right" vertical="center"/>
    </xf>
    <xf numFmtId="49" fontId="4" fillId="0" borderId="2" xfId="0" applyNumberFormat="1" applyFont="1" applyFill="1" applyBorder="1" applyAlignment="1" applyProtection="1">
      <alignment horizontal="left" vertical="center"/>
    </xf>
    <xf numFmtId="49" fontId="6" fillId="0" borderId="2" xfId="0" applyNumberFormat="1" applyFont="1" applyFill="1" applyBorder="1" applyAlignment="1" applyProtection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3" xfId="0" applyFont="1" applyFill="1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  <cellStyle name="常规 7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5"/>
  <sheetViews>
    <sheetView tabSelected="1" workbookViewId="0">
      <selection activeCell="F4" sqref="F4"/>
    </sheetView>
  </sheetViews>
  <sheetFormatPr defaultColWidth="9" defaultRowHeight="13.5" outlineLevelCol="7"/>
  <cols>
    <col min="1" max="1" width="15.625" style="2" customWidth="1"/>
    <col min="2" max="2" width="55.625" style="2" customWidth="1"/>
    <col min="3" max="3" width="15.625" style="2" customWidth="1"/>
    <col min="4" max="4" width="11.5" style="2"/>
    <col min="5" max="5" width="9" style="2"/>
    <col min="6" max="6" width="12.625" style="2"/>
    <col min="7" max="7" width="12.625" style="2" customWidth="1"/>
    <col min="8" max="8" width="12.625" style="2"/>
    <col min="9" max="16384" width="9" style="2"/>
  </cols>
  <sheetData>
    <row r="1" ht="24" customHeight="1" spans="1:3">
      <c r="A1" s="3" t="s">
        <v>0</v>
      </c>
      <c r="B1" s="4"/>
      <c r="C1" s="4"/>
    </row>
    <row r="2" ht="54" customHeight="1" spans="1:3">
      <c r="A2" s="5" t="s">
        <v>1</v>
      </c>
      <c r="B2" s="5"/>
      <c r="C2" s="5"/>
    </row>
    <row r="3" s="1" customFormat="1" ht="24" customHeight="1" spans="1:3">
      <c r="A3" s="6" t="s">
        <v>2</v>
      </c>
      <c r="B3" s="6"/>
      <c r="C3" s="6"/>
    </row>
    <row r="4" s="1" customFormat="1" ht="30" customHeight="1" spans="1:3">
      <c r="A4" s="7" t="s">
        <v>3</v>
      </c>
      <c r="B4" s="7" t="s">
        <v>4</v>
      </c>
      <c r="C4" s="7" t="s">
        <v>5</v>
      </c>
    </row>
    <row r="5" s="1" customFormat="1" ht="18.95" customHeight="1" spans="1:3">
      <c r="A5" s="8"/>
      <c r="B5" s="9" t="s">
        <v>6</v>
      </c>
      <c r="C5" s="10">
        <f>C6+C115+C122+C146+C172+C187+C210+C286+C332+C341+C356+C390+C399+C411+C414+C419+C422+C432+C439+C446+C461+C464+C467+C470</f>
        <v>1225580.175089</v>
      </c>
    </row>
    <row r="6" s="1" customFormat="1" ht="18.95" customHeight="1" spans="1:6">
      <c r="A6" s="11" t="s">
        <v>7</v>
      </c>
      <c r="B6" s="12" t="s">
        <v>8</v>
      </c>
      <c r="C6" s="10">
        <f>C7+C15+C22+C29+C35+C43+C49+C54+C56+C59+C67+C70+C74+C77+C82+C86+C89+C93+C96+C100+C103+C113</f>
        <v>107286.768622</v>
      </c>
      <c r="E6" s="13"/>
      <c r="F6" s="13"/>
    </row>
    <row r="7" s="1" customFormat="1" ht="18.95" customHeight="1" spans="1:6">
      <c r="A7" s="11" t="s">
        <v>9</v>
      </c>
      <c r="B7" s="12" t="s">
        <v>10</v>
      </c>
      <c r="C7" s="10">
        <f>SUM(C8:C14)</f>
        <v>2002.283012</v>
      </c>
      <c r="E7" s="13"/>
      <c r="F7" s="13"/>
    </row>
    <row r="8" s="1" customFormat="1" ht="18.95" customHeight="1" spans="1:6">
      <c r="A8" s="11" t="s">
        <v>11</v>
      </c>
      <c r="B8" s="11" t="s">
        <v>12</v>
      </c>
      <c r="C8" s="10">
        <v>1460.275012</v>
      </c>
      <c r="E8" s="13"/>
      <c r="F8" s="13"/>
    </row>
    <row r="9" s="1" customFormat="1" ht="18.95" customHeight="1" spans="1:6">
      <c r="A9" s="11" t="s">
        <v>13</v>
      </c>
      <c r="B9" s="11" t="s">
        <v>14</v>
      </c>
      <c r="C9" s="10">
        <v>61.4</v>
      </c>
      <c r="E9" s="13"/>
      <c r="F9" s="13"/>
    </row>
    <row r="10" s="1" customFormat="1" ht="18.95" customHeight="1" spans="1:7">
      <c r="A10" s="11" t="s">
        <v>15</v>
      </c>
      <c r="B10" s="11" t="s">
        <v>16</v>
      </c>
      <c r="C10" s="10">
        <v>95</v>
      </c>
      <c r="E10" s="13"/>
      <c r="F10" s="13"/>
      <c r="G10" s="13"/>
    </row>
    <row r="11" s="1" customFormat="1" ht="18.95" customHeight="1" spans="1:6">
      <c r="A11" s="11" t="s">
        <v>17</v>
      </c>
      <c r="B11" s="11" t="s">
        <v>18</v>
      </c>
      <c r="C11" s="10">
        <v>200</v>
      </c>
      <c r="E11" s="13"/>
      <c r="F11" s="13"/>
    </row>
    <row r="12" s="1" customFormat="1" ht="18.95" customHeight="1" spans="1:6">
      <c r="A12" s="11" t="s">
        <v>19</v>
      </c>
      <c r="B12" s="11" t="s">
        <v>20</v>
      </c>
      <c r="C12" s="10">
        <v>101.36</v>
      </c>
      <c r="E12" s="13"/>
      <c r="F12" s="13"/>
    </row>
    <row r="13" s="1" customFormat="1" ht="18.95" customHeight="1" spans="1:6">
      <c r="A13" s="11" t="s">
        <v>21</v>
      </c>
      <c r="B13" s="11" t="s">
        <v>22</v>
      </c>
      <c r="C13" s="10">
        <v>35</v>
      </c>
      <c r="E13" s="13"/>
      <c r="F13" s="13"/>
    </row>
    <row r="14" s="1" customFormat="1" ht="18.95" customHeight="1" spans="1:6">
      <c r="A14" s="11" t="s">
        <v>23</v>
      </c>
      <c r="B14" s="11" t="s">
        <v>24</v>
      </c>
      <c r="C14" s="10">
        <v>49.248</v>
      </c>
      <c r="E14" s="13"/>
      <c r="F14" s="13"/>
    </row>
    <row r="15" s="1" customFormat="1" ht="18.95" customHeight="1" spans="1:6">
      <c r="A15" s="11" t="s">
        <v>25</v>
      </c>
      <c r="B15" s="12" t="s">
        <v>26</v>
      </c>
      <c r="C15" s="10">
        <f>SUM(C16:C21)</f>
        <v>1442.055472</v>
      </c>
      <c r="E15" s="13"/>
      <c r="F15" s="13"/>
    </row>
    <row r="16" s="1" customFormat="1" ht="18.95" customHeight="1" spans="1:6">
      <c r="A16" s="11" t="s">
        <v>27</v>
      </c>
      <c r="B16" s="11" t="s">
        <v>12</v>
      </c>
      <c r="C16" s="10">
        <v>978.631472</v>
      </c>
      <c r="E16" s="13"/>
      <c r="F16" s="13"/>
    </row>
    <row r="17" s="1" customFormat="1" ht="18.95" customHeight="1" spans="1:7">
      <c r="A17" s="11" t="s">
        <v>28</v>
      </c>
      <c r="B17" s="11" t="s">
        <v>29</v>
      </c>
      <c r="C17" s="10">
        <v>10</v>
      </c>
      <c r="E17" s="13"/>
      <c r="F17" s="13"/>
      <c r="G17" s="13"/>
    </row>
    <row r="18" s="1" customFormat="1" ht="18.95" customHeight="1" spans="1:6">
      <c r="A18" s="11" t="s">
        <v>30</v>
      </c>
      <c r="B18" s="11" t="s">
        <v>31</v>
      </c>
      <c r="C18" s="10">
        <v>150</v>
      </c>
      <c r="E18" s="13"/>
      <c r="F18" s="13"/>
    </row>
    <row r="19" s="1" customFormat="1" ht="18.95" customHeight="1" spans="1:6">
      <c r="A19" s="11" t="s">
        <v>32</v>
      </c>
      <c r="B19" s="11" t="s">
        <v>33</v>
      </c>
      <c r="C19" s="10">
        <v>17</v>
      </c>
      <c r="E19" s="13"/>
      <c r="F19" s="13"/>
    </row>
    <row r="20" s="1" customFormat="1" ht="18.95" customHeight="1" spans="1:6">
      <c r="A20" s="11" t="s">
        <v>34</v>
      </c>
      <c r="B20" s="11" t="s">
        <v>35</v>
      </c>
      <c r="C20" s="10">
        <v>6</v>
      </c>
      <c r="E20" s="13"/>
      <c r="F20" s="13"/>
    </row>
    <row r="21" s="1" customFormat="1" ht="18.95" customHeight="1" spans="1:6">
      <c r="A21" s="11" t="s">
        <v>36</v>
      </c>
      <c r="B21" s="11" t="s">
        <v>37</v>
      </c>
      <c r="C21" s="10">
        <v>280.424</v>
      </c>
      <c r="E21" s="13"/>
      <c r="F21" s="13"/>
    </row>
    <row r="22" s="1" customFormat="1" ht="18.95" customHeight="1" spans="1:6">
      <c r="A22" s="11" t="s">
        <v>38</v>
      </c>
      <c r="B22" s="12" t="s">
        <v>39</v>
      </c>
      <c r="C22" s="10">
        <f>SUM(C23:C28)</f>
        <v>60756.786514</v>
      </c>
      <c r="E22" s="13"/>
      <c r="F22" s="13"/>
    </row>
    <row r="23" s="1" customFormat="1" ht="18.95" customHeight="1" spans="1:5">
      <c r="A23" s="11" t="s">
        <v>40</v>
      </c>
      <c r="B23" s="11" t="s">
        <v>12</v>
      </c>
      <c r="C23" s="10">
        <v>49209.36407</v>
      </c>
      <c r="E23" s="13"/>
    </row>
    <row r="24" s="1" customFormat="1" ht="18.95" customHeight="1" spans="1:7">
      <c r="A24" s="11" t="s">
        <v>41</v>
      </c>
      <c r="B24" s="11" t="s">
        <v>14</v>
      </c>
      <c r="C24" s="10">
        <v>3155.51</v>
      </c>
      <c r="E24" s="13"/>
      <c r="F24" s="13"/>
      <c r="G24" s="13"/>
    </row>
    <row r="25" s="1" customFormat="1" ht="18.95" customHeight="1" spans="1:7">
      <c r="A25" s="11" t="s">
        <v>42</v>
      </c>
      <c r="B25" s="11" t="s">
        <v>43</v>
      </c>
      <c r="C25" s="10">
        <v>1300</v>
      </c>
      <c r="E25" s="13"/>
      <c r="F25" s="13"/>
      <c r="G25" s="13"/>
    </row>
    <row r="26" s="1" customFormat="1" ht="18.95" customHeight="1" spans="1:6">
      <c r="A26" s="11" t="s">
        <v>44</v>
      </c>
      <c r="B26" s="11" t="s">
        <v>45</v>
      </c>
      <c r="C26" s="10">
        <v>733.399999999999</v>
      </c>
      <c r="E26" s="13"/>
      <c r="F26" s="13"/>
    </row>
    <row r="27" s="1" customFormat="1" ht="18.95" customHeight="1" spans="1:6">
      <c r="A27" s="11" t="s">
        <v>46</v>
      </c>
      <c r="B27" s="11" t="s">
        <v>47</v>
      </c>
      <c r="C27" s="10">
        <v>1416.360444</v>
      </c>
      <c r="E27" s="13"/>
      <c r="F27" s="13"/>
    </row>
    <row r="28" s="1" customFormat="1" ht="18.95" customHeight="1" spans="1:6">
      <c r="A28" s="11" t="s">
        <v>48</v>
      </c>
      <c r="B28" s="11" t="s">
        <v>49</v>
      </c>
      <c r="C28" s="10">
        <v>4942.152</v>
      </c>
      <c r="E28" s="13"/>
      <c r="F28" s="13"/>
    </row>
    <row r="29" s="1" customFormat="1" ht="18.95" customHeight="1" spans="1:6">
      <c r="A29" s="11" t="s">
        <v>50</v>
      </c>
      <c r="B29" s="12" t="s">
        <v>51</v>
      </c>
      <c r="C29" s="10">
        <f>SUM(C30:C34)</f>
        <v>3264.02258</v>
      </c>
      <c r="E29" s="13"/>
      <c r="F29" s="13"/>
    </row>
    <row r="30" s="1" customFormat="1" ht="18.95" customHeight="1" spans="1:6">
      <c r="A30" s="11" t="s">
        <v>52</v>
      </c>
      <c r="B30" s="11" t="s">
        <v>12</v>
      </c>
      <c r="C30" s="10">
        <v>1448.87058</v>
      </c>
      <c r="E30" s="13"/>
      <c r="F30" s="13"/>
    </row>
    <row r="31" s="1" customFormat="1" ht="18.95" customHeight="1" spans="1:6">
      <c r="A31" s="11" t="s">
        <v>53</v>
      </c>
      <c r="B31" s="11" t="s">
        <v>14</v>
      </c>
      <c r="C31" s="10">
        <v>511.6</v>
      </c>
      <c r="E31" s="13"/>
      <c r="F31" s="13"/>
    </row>
    <row r="32" s="1" customFormat="1" ht="18.95" customHeight="1" spans="1:6">
      <c r="A32" s="11" t="s">
        <v>54</v>
      </c>
      <c r="B32" s="11" t="s">
        <v>55</v>
      </c>
      <c r="C32" s="10">
        <v>648.06</v>
      </c>
      <c r="E32" s="13"/>
      <c r="F32" s="13"/>
    </row>
    <row r="33" s="1" customFormat="1" ht="18.95" customHeight="1" spans="1:6">
      <c r="A33" s="11" t="s">
        <v>56</v>
      </c>
      <c r="B33" s="11" t="s">
        <v>57</v>
      </c>
      <c r="C33" s="10">
        <v>407</v>
      </c>
      <c r="E33" s="13"/>
      <c r="F33" s="13"/>
    </row>
    <row r="34" s="1" customFormat="1" ht="18.95" customHeight="1" spans="1:3">
      <c r="A34" s="11" t="s">
        <v>58</v>
      </c>
      <c r="B34" s="11" t="s">
        <v>59</v>
      </c>
      <c r="C34" s="10">
        <v>248.492</v>
      </c>
    </row>
    <row r="35" s="1" customFormat="1" ht="18.95" customHeight="1" spans="1:6">
      <c r="A35" s="11" t="s">
        <v>60</v>
      </c>
      <c r="B35" s="12" t="s">
        <v>61</v>
      </c>
      <c r="C35" s="10">
        <f>SUM(C36:C42)</f>
        <v>1646.065164</v>
      </c>
      <c r="E35" s="13"/>
      <c r="F35" s="13"/>
    </row>
    <row r="36" s="1" customFormat="1" ht="18.95" customHeight="1" spans="1:6">
      <c r="A36" s="11" t="s">
        <v>62</v>
      </c>
      <c r="B36" s="11" t="s">
        <v>12</v>
      </c>
      <c r="C36" s="10">
        <v>623.583164</v>
      </c>
      <c r="E36" s="13"/>
      <c r="F36" s="13"/>
    </row>
    <row r="37" s="1" customFormat="1" ht="18.95" customHeight="1" spans="1:7">
      <c r="A37" s="11" t="s">
        <v>63</v>
      </c>
      <c r="B37" s="11" t="s">
        <v>64</v>
      </c>
      <c r="C37" s="10">
        <v>18</v>
      </c>
      <c r="E37" s="13"/>
      <c r="F37" s="13"/>
      <c r="G37" s="13"/>
    </row>
    <row r="38" s="1" customFormat="1" ht="18.95" customHeight="1" spans="1:6">
      <c r="A38" s="11" t="s">
        <v>65</v>
      </c>
      <c r="B38" s="11" t="s">
        <v>66</v>
      </c>
      <c r="C38" s="10">
        <v>51.07</v>
      </c>
      <c r="E38" s="13"/>
      <c r="F38" s="13"/>
    </row>
    <row r="39" s="1" customFormat="1" ht="18.95" customHeight="1" spans="1:6">
      <c r="A39" s="11" t="s">
        <v>67</v>
      </c>
      <c r="B39" s="11" t="s">
        <v>68</v>
      </c>
      <c r="C39" s="10">
        <v>450</v>
      </c>
      <c r="E39" s="13"/>
      <c r="F39" s="13"/>
    </row>
    <row r="40" s="1" customFormat="1" ht="18.95" customHeight="1" spans="1:6">
      <c r="A40" s="11" t="s">
        <v>69</v>
      </c>
      <c r="B40" s="11" t="s">
        <v>70</v>
      </c>
      <c r="C40" s="10">
        <v>325</v>
      </c>
      <c r="E40" s="13"/>
      <c r="F40" s="13"/>
    </row>
    <row r="41" s="1" customFormat="1" ht="18.95" customHeight="1" spans="1:7">
      <c r="A41" s="11" t="s">
        <v>71</v>
      </c>
      <c r="B41" s="11" t="s">
        <v>72</v>
      </c>
      <c r="C41" s="10">
        <v>121.38</v>
      </c>
      <c r="E41" s="13"/>
      <c r="F41" s="13"/>
      <c r="G41" s="13"/>
    </row>
    <row r="42" s="1" customFormat="1" ht="18.95" customHeight="1" spans="1:7">
      <c r="A42" s="11" t="s">
        <v>73</v>
      </c>
      <c r="B42" s="11" t="s">
        <v>74</v>
      </c>
      <c r="C42" s="10">
        <v>57.032</v>
      </c>
      <c r="E42" s="13"/>
      <c r="F42" s="13"/>
      <c r="G42" s="13"/>
    </row>
    <row r="43" s="1" customFormat="1" ht="18.95" customHeight="1" spans="1:7">
      <c r="A43" s="11" t="s">
        <v>75</v>
      </c>
      <c r="B43" s="12" t="s">
        <v>76</v>
      </c>
      <c r="C43" s="10">
        <f>SUM(C44:C48)</f>
        <v>3887.060808</v>
      </c>
      <c r="E43" s="13"/>
      <c r="F43" s="13"/>
      <c r="G43" s="13"/>
    </row>
    <row r="44" s="1" customFormat="1" ht="18.95" customHeight="1" spans="1:7">
      <c r="A44" s="11" t="s">
        <v>77</v>
      </c>
      <c r="B44" s="11" t="s">
        <v>12</v>
      </c>
      <c r="C44" s="10">
        <v>2606.730808</v>
      </c>
      <c r="E44" s="13"/>
      <c r="F44" s="13"/>
      <c r="G44" s="13"/>
    </row>
    <row r="45" s="1" customFormat="1" ht="18.95" customHeight="1" spans="1:7">
      <c r="A45" s="11" t="s">
        <v>78</v>
      </c>
      <c r="B45" s="11" t="s">
        <v>14</v>
      </c>
      <c r="C45" s="10">
        <v>469</v>
      </c>
      <c r="E45" s="13"/>
      <c r="F45" s="13"/>
      <c r="G45" s="13"/>
    </row>
    <row r="46" s="1" customFormat="1" ht="18.95" customHeight="1" spans="1:7">
      <c r="A46" s="11" t="s">
        <v>79</v>
      </c>
      <c r="B46" s="11" t="s">
        <v>80</v>
      </c>
      <c r="C46" s="10">
        <v>131.95</v>
      </c>
      <c r="E46" s="13"/>
      <c r="F46" s="13"/>
      <c r="G46" s="13"/>
    </row>
    <row r="47" s="1" customFormat="1" ht="18.95" customHeight="1" spans="1:7">
      <c r="A47" s="11" t="s">
        <v>81</v>
      </c>
      <c r="B47" s="11" t="s">
        <v>82</v>
      </c>
      <c r="C47" s="10">
        <v>388.5</v>
      </c>
      <c r="E47" s="13"/>
      <c r="F47" s="13"/>
      <c r="G47" s="13"/>
    </row>
    <row r="48" s="1" customFormat="1" ht="18.95" customHeight="1" spans="1:7">
      <c r="A48" s="11" t="s">
        <v>83</v>
      </c>
      <c r="B48" s="11" t="s">
        <v>84</v>
      </c>
      <c r="C48" s="10">
        <v>290.88</v>
      </c>
      <c r="E48" s="13"/>
      <c r="F48" s="13"/>
      <c r="G48" s="13"/>
    </row>
    <row r="49" s="1" customFormat="1" ht="18.95" customHeight="1" spans="1:7">
      <c r="A49" s="11" t="s">
        <v>85</v>
      </c>
      <c r="B49" s="12" t="s">
        <v>86</v>
      </c>
      <c r="C49" s="10">
        <f>SUM(C50:C53)</f>
        <v>980.092788</v>
      </c>
      <c r="E49" s="13"/>
      <c r="F49" s="13"/>
      <c r="G49" s="13"/>
    </row>
    <row r="50" s="1" customFormat="1" ht="18.95" customHeight="1" spans="1:7">
      <c r="A50" s="11" t="s">
        <v>87</v>
      </c>
      <c r="B50" s="11" t="s">
        <v>12</v>
      </c>
      <c r="C50" s="10">
        <v>769.888788</v>
      </c>
      <c r="E50" s="13"/>
      <c r="F50" s="13"/>
      <c r="G50" s="13"/>
    </row>
    <row r="51" s="1" customFormat="1" ht="18.95" customHeight="1" spans="1:7">
      <c r="A51" s="11" t="s">
        <v>88</v>
      </c>
      <c r="B51" s="11" t="s">
        <v>89</v>
      </c>
      <c r="C51" s="10">
        <v>183.5</v>
      </c>
      <c r="E51" s="13"/>
      <c r="F51" s="13"/>
      <c r="G51" s="13"/>
    </row>
    <row r="52" s="1" customFormat="1" ht="18.95" customHeight="1" spans="1:7">
      <c r="A52" s="11" t="s">
        <v>90</v>
      </c>
      <c r="B52" s="11" t="s">
        <v>80</v>
      </c>
      <c r="C52" s="10">
        <v>2</v>
      </c>
      <c r="E52" s="13"/>
      <c r="F52" s="13"/>
      <c r="G52" s="13"/>
    </row>
    <row r="53" s="1" customFormat="1" ht="18.95" customHeight="1" spans="1:7">
      <c r="A53" s="11" t="s">
        <v>91</v>
      </c>
      <c r="B53" s="11" t="s">
        <v>92</v>
      </c>
      <c r="C53" s="10">
        <v>24.704</v>
      </c>
      <c r="E53" s="13"/>
      <c r="F53" s="13"/>
      <c r="G53" s="13"/>
    </row>
    <row r="54" s="1" customFormat="1" ht="18.95" customHeight="1" spans="1:7">
      <c r="A54" s="11" t="s">
        <v>93</v>
      </c>
      <c r="B54" s="12" t="s">
        <v>94</v>
      </c>
      <c r="C54" s="10">
        <f>SUM(C55)</f>
        <v>32.4</v>
      </c>
      <c r="E54" s="13"/>
      <c r="F54" s="13"/>
      <c r="G54" s="13"/>
    </row>
    <row r="55" s="1" customFormat="1" ht="18.95" customHeight="1" spans="1:3">
      <c r="A55" s="11" t="s">
        <v>95</v>
      </c>
      <c r="B55" s="11" t="s">
        <v>96</v>
      </c>
      <c r="C55" s="10">
        <v>32.4</v>
      </c>
    </row>
    <row r="56" s="1" customFormat="1" ht="18.95" customHeight="1" spans="1:7">
      <c r="A56" s="11" t="s">
        <v>97</v>
      </c>
      <c r="B56" s="12" t="s">
        <v>98</v>
      </c>
      <c r="C56" s="10">
        <f>SUM(C57:C58)</f>
        <v>3881.744088</v>
      </c>
      <c r="E56" s="13"/>
      <c r="F56" s="13"/>
      <c r="G56" s="13"/>
    </row>
    <row r="57" s="1" customFormat="1" ht="18.95" customHeight="1" spans="1:7">
      <c r="A57" s="11" t="s">
        <v>99</v>
      </c>
      <c r="B57" s="11" t="s">
        <v>12</v>
      </c>
      <c r="C57" s="10">
        <v>3444.308088</v>
      </c>
      <c r="E57" s="13"/>
      <c r="F57" s="13"/>
      <c r="G57" s="13"/>
    </row>
    <row r="58" s="1" customFormat="1" ht="18.95" customHeight="1" spans="1:7">
      <c r="A58" s="11" t="s">
        <v>100</v>
      </c>
      <c r="B58" s="11" t="s">
        <v>101</v>
      </c>
      <c r="C58" s="10">
        <v>437.436</v>
      </c>
      <c r="E58" s="13"/>
      <c r="F58" s="13"/>
      <c r="G58" s="13"/>
    </row>
    <row r="59" s="1" customFormat="1" ht="18.95" customHeight="1" spans="1:7">
      <c r="A59" s="11" t="s">
        <v>102</v>
      </c>
      <c r="B59" s="12" t="s">
        <v>103</v>
      </c>
      <c r="C59" s="10">
        <f>SUM(C60:C66)</f>
        <v>5361.647636</v>
      </c>
      <c r="E59" s="13"/>
      <c r="F59" s="13"/>
      <c r="G59" s="13"/>
    </row>
    <row r="60" s="1" customFormat="1" ht="18.95" customHeight="1" spans="1:3">
      <c r="A60" s="11" t="s">
        <v>104</v>
      </c>
      <c r="B60" s="11" t="s">
        <v>12</v>
      </c>
      <c r="C60" s="10">
        <v>1434.60642</v>
      </c>
    </row>
    <row r="61" s="1" customFormat="1" ht="18.95" customHeight="1" spans="1:3">
      <c r="A61" s="11" t="s">
        <v>105</v>
      </c>
      <c r="B61" s="11" t="s">
        <v>14</v>
      </c>
      <c r="C61" s="10">
        <v>26</v>
      </c>
    </row>
    <row r="62" s="1" customFormat="1" ht="18.95" customHeight="1" spans="1:3">
      <c r="A62" s="11" t="s">
        <v>106</v>
      </c>
      <c r="B62" s="11" t="s">
        <v>107</v>
      </c>
      <c r="C62" s="10">
        <v>63</v>
      </c>
    </row>
    <row r="63" s="1" customFormat="1" ht="18.95" customHeight="1" spans="1:3">
      <c r="A63" s="11" t="s">
        <v>108</v>
      </c>
      <c r="B63" s="11" t="s">
        <v>109</v>
      </c>
      <c r="C63" s="10">
        <v>1472</v>
      </c>
    </row>
    <row r="64" s="1" customFormat="1" ht="18.95" customHeight="1" spans="1:3">
      <c r="A64" s="11" t="s">
        <v>110</v>
      </c>
      <c r="B64" s="11" t="s">
        <v>111</v>
      </c>
      <c r="C64" s="10">
        <v>755</v>
      </c>
    </row>
    <row r="65" s="1" customFormat="1" ht="18.95" customHeight="1" spans="1:3">
      <c r="A65" s="11" t="s">
        <v>112</v>
      </c>
      <c r="B65" s="11" t="s">
        <v>113</v>
      </c>
      <c r="C65" s="10">
        <v>482.205216</v>
      </c>
    </row>
    <row r="66" s="1" customFormat="1" ht="18.95" customHeight="1" spans="1:3">
      <c r="A66" s="11" t="s">
        <v>114</v>
      </c>
      <c r="B66" s="11" t="s">
        <v>115</v>
      </c>
      <c r="C66" s="10">
        <v>1128.836</v>
      </c>
    </row>
    <row r="67" s="1" customFormat="1" ht="18.95" customHeight="1" spans="1:3">
      <c r="A67" s="11" t="s">
        <v>116</v>
      </c>
      <c r="B67" s="12" t="s">
        <v>117</v>
      </c>
      <c r="C67" s="10">
        <f>SUM(C68:C69)</f>
        <v>214.417408</v>
      </c>
    </row>
    <row r="68" s="1" customFormat="1" ht="18.95" customHeight="1" spans="1:7">
      <c r="A68" s="11" t="s">
        <v>118</v>
      </c>
      <c r="B68" s="11" t="s">
        <v>12</v>
      </c>
      <c r="C68" s="10">
        <v>182.417408</v>
      </c>
      <c r="E68" s="13"/>
      <c r="F68" s="13"/>
      <c r="G68" s="13"/>
    </row>
    <row r="69" s="1" customFormat="1" ht="18.95" customHeight="1" spans="1:7">
      <c r="A69" s="11" t="s">
        <v>119</v>
      </c>
      <c r="B69" s="11" t="s">
        <v>120</v>
      </c>
      <c r="C69" s="10">
        <v>32</v>
      </c>
      <c r="E69" s="13"/>
      <c r="F69" s="13"/>
      <c r="G69" s="13"/>
    </row>
    <row r="70" s="1" customFormat="1" ht="18.95" customHeight="1" spans="1:7">
      <c r="A70" s="11" t="s">
        <v>121</v>
      </c>
      <c r="B70" s="12" t="s">
        <v>122</v>
      </c>
      <c r="C70" s="10">
        <f>SUM(C71:C73)</f>
        <v>849.936036</v>
      </c>
      <c r="E70" s="13"/>
      <c r="F70" s="13"/>
      <c r="G70" s="13"/>
    </row>
    <row r="71" s="1" customFormat="1" ht="18.95" customHeight="1" spans="1:7">
      <c r="A71" s="11" t="s">
        <v>123</v>
      </c>
      <c r="B71" s="11" t="s">
        <v>12</v>
      </c>
      <c r="C71" s="10">
        <v>366.312036</v>
      </c>
      <c r="E71" s="13"/>
      <c r="F71" s="13"/>
      <c r="G71" s="13"/>
    </row>
    <row r="72" s="1" customFormat="1" ht="18.95" customHeight="1" spans="1:7">
      <c r="A72" s="11" t="s">
        <v>124</v>
      </c>
      <c r="B72" s="11" t="s">
        <v>125</v>
      </c>
      <c r="C72" s="10">
        <v>462</v>
      </c>
      <c r="E72" s="13"/>
      <c r="F72" s="13"/>
      <c r="G72" s="13"/>
    </row>
    <row r="73" s="1" customFormat="1" ht="18.95" customHeight="1" spans="1:7">
      <c r="A73" s="11" t="s">
        <v>126</v>
      </c>
      <c r="B73" s="11" t="s">
        <v>127</v>
      </c>
      <c r="C73" s="10">
        <v>21.624</v>
      </c>
      <c r="E73" s="13"/>
      <c r="F73" s="13"/>
      <c r="G73" s="13"/>
    </row>
    <row r="74" s="1" customFormat="1" ht="18.95" customHeight="1" spans="1:7">
      <c r="A74" s="11" t="s">
        <v>128</v>
      </c>
      <c r="B74" s="12" t="s">
        <v>129</v>
      </c>
      <c r="C74" s="10">
        <f>SUM(C75:C76)</f>
        <v>330.283556</v>
      </c>
      <c r="E74" s="13"/>
      <c r="F74" s="13"/>
      <c r="G74" s="13"/>
    </row>
    <row r="75" s="1" customFormat="1" ht="18.95" customHeight="1" spans="1:7">
      <c r="A75" s="11" t="s">
        <v>130</v>
      </c>
      <c r="B75" s="11" t="s">
        <v>12</v>
      </c>
      <c r="C75" s="10">
        <v>253.699556</v>
      </c>
      <c r="E75" s="13"/>
      <c r="F75" s="13"/>
      <c r="G75" s="13"/>
    </row>
    <row r="76" s="1" customFormat="1" ht="18.95" customHeight="1" spans="1:7">
      <c r="A76" s="11" t="s">
        <v>131</v>
      </c>
      <c r="B76" s="11" t="s">
        <v>132</v>
      </c>
      <c r="C76" s="10">
        <v>76.584</v>
      </c>
      <c r="E76" s="13"/>
      <c r="F76" s="13"/>
      <c r="G76" s="13"/>
    </row>
    <row r="77" s="1" customFormat="1" ht="18.95" customHeight="1" spans="1:7">
      <c r="A77" s="11" t="s">
        <v>133</v>
      </c>
      <c r="B77" s="12" t="s">
        <v>134</v>
      </c>
      <c r="C77" s="10">
        <f>SUM(C78:C81)</f>
        <v>2305.141772</v>
      </c>
      <c r="E77" s="13"/>
      <c r="F77" s="13"/>
      <c r="G77" s="13"/>
    </row>
    <row r="78" s="1" customFormat="1" ht="18.95" customHeight="1" spans="1:7">
      <c r="A78" s="11" t="s">
        <v>135</v>
      </c>
      <c r="B78" s="11" t="s">
        <v>12</v>
      </c>
      <c r="C78" s="10">
        <v>1230.0333</v>
      </c>
      <c r="E78" s="13"/>
      <c r="F78" s="13"/>
      <c r="G78" s="13"/>
    </row>
    <row r="79" s="1" customFormat="1" ht="18.95" customHeight="1" spans="1:7">
      <c r="A79" s="11" t="s">
        <v>136</v>
      </c>
      <c r="B79" s="11" t="s">
        <v>14</v>
      </c>
      <c r="C79" s="10">
        <v>182.25</v>
      </c>
      <c r="E79" s="13"/>
      <c r="F79" s="13"/>
      <c r="G79" s="13"/>
    </row>
    <row r="80" s="1" customFormat="1" ht="18.95" customHeight="1" spans="1:7">
      <c r="A80" s="11" t="s">
        <v>137</v>
      </c>
      <c r="B80" s="11" t="s">
        <v>113</v>
      </c>
      <c r="C80" s="10">
        <v>249.218472</v>
      </c>
      <c r="E80" s="13"/>
      <c r="F80" s="13"/>
      <c r="G80" s="13"/>
    </row>
    <row r="81" s="1" customFormat="1" ht="18.95" customHeight="1" spans="1:7">
      <c r="A81" s="11" t="s">
        <v>138</v>
      </c>
      <c r="B81" s="11" t="s">
        <v>139</v>
      </c>
      <c r="C81" s="10">
        <v>643.64</v>
      </c>
      <c r="E81" s="13"/>
      <c r="F81" s="13"/>
      <c r="G81" s="13"/>
    </row>
    <row r="82" s="1" customFormat="1" ht="18.95" customHeight="1" spans="1:7">
      <c r="A82" s="11" t="s">
        <v>140</v>
      </c>
      <c r="B82" s="12" t="s">
        <v>141</v>
      </c>
      <c r="C82" s="10">
        <f>SUM(C83:C85)</f>
        <v>2016.87332</v>
      </c>
      <c r="E82" s="13"/>
      <c r="F82" s="13"/>
      <c r="G82" s="13"/>
    </row>
    <row r="83" s="1" customFormat="1" ht="18.95" customHeight="1" spans="1:7">
      <c r="A83" s="11" t="s">
        <v>142</v>
      </c>
      <c r="B83" s="11" t="s">
        <v>12</v>
      </c>
      <c r="C83" s="10">
        <v>1243.53332</v>
      </c>
      <c r="E83" s="13"/>
      <c r="F83" s="13"/>
      <c r="G83" s="13"/>
    </row>
    <row r="84" s="1" customFormat="1" ht="18.95" customHeight="1" spans="1:7">
      <c r="A84" s="11" t="s">
        <v>143</v>
      </c>
      <c r="B84" s="11" t="s">
        <v>14</v>
      </c>
      <c r="C84" s="10">
        <v>638.34</v>
      </c>
      <c r="E84" s="13"/>
      <c r="F84" s="13"/>
      <c r="G84" s="13"/>
    </row>
    <row r="85" s="1" customFormat="1" ht="18.95" customHeight="1" spans="1:7">
      <c r="A85" s="11" t="s">
        <v>144</v>
      </c>
      <c r="B85" s="11" t="s">
        <v>145</v>
      </c>
      <c r="C85" s="10">
        <v>135</v>
      </c>
      <c r="E85" s="13"/>
      <c r="F85" s="13"/>
      <c r="G85" s="13"/>
    </row>
    <row r="86" s="1" customFormat="1" ht="18.95" customHeight="1" spans="1:7">
      <c r="A86" s="11" t="s">
        <v>146</v>
      </c>
      <c r="B86" s="12" t="s">
        <v>147</v>
      </c>
      <c r="C86" s="10">
        <f>SUM(C87:C88)</f>
        <v>3564.476108</v>
      </c>
      <c r="E86" s="13"/>
      <c r="F86" s="13"/>
      <c r="G86" s="13"/>
    </row>
    <row r="87" s="1" customFormat="1" ht="18.95" customHeight="1" spans="1:7">
      <c r="A87" s="11" t="s">
        <v>148</v>
      </c>
      <c r="B87" s="11" t="s">
        <v>12</v>
      </c>
      <c r="C87" s="10">
        <v>1814.416108</v>
      </c>
      <c r="E87" s="13"/>
      <c r="F87" s="13"/>
      <c r="G87" s="13"/>
    </row>
    <row r="88" s="1" customFormat="1" ht="18.95" customHeight="1" spans="1:7">
      <c r="A88" s="11" t="s">
        <v>149</v>
      </c>
      <c r="B88" s="11" t="s">
        <v>150</v>
      </c>
      <c r="C88" s="10">
        <v>1750.06</v>
      </c>
      <c r="E88" s="13"/>
      <c r="F88" s="13"/>
      <c r="G88" s="13"/>
    </row>
    <row r="89" s="1" customFormat="1" ht="18.95" customHeight="1" spans="1:7">
      <c r="A89" s="11" t="s">
        <v>151</v>
      </c>
      <c r="B89" s="12" t="s">
        <v>152</v>
      </c>
      <c r="C89" s="10">
        <f>SUM(C90:C92)</f>
        <v>2799.617672</v>
      </c>
      <c r="E89" s="13"/>
      <c r="F89" s="13"/>
      <c r="G89" s="13"/>
    </row>
    <row r="90" s="1" customFormat="1" ht="18.95" customHeight="1" spans="1:3">
      <c r="A90" s="11" t="s">
        <v>153</v>
      </c>
      <c r="B90" s="11" t="s">
        <v>12</v>
      </c>
      <c r="C90" s="10">
        <v>619.617672</v>
      </c>
    </row>
    <row r="91" s="1" customFormat="1" ht="18.95" customHeight="1" spans="1:3">
      <c r="A91" s="11" t="s">
        <v>154</v>
      </c>
      <c r="B91" s="11" t="s">
        <v>155</v>
      </c>
      <c r="C91" s="10">
        <v>135</v>
      </c>
    </row>
    <row r="92" s="1" customFormat="1" ht="18.95" customHeight="1" spans="1:3">
      <c r="A92" s="11" t="s">
        <v>156</v>
      </c>
      <c r="B92" s="11" t="s">
        <v>157</v>
      </c>
      <c r="C92" s="10">
        <v>2045</v>
      </c>
    </row>
    <row r="93" s="1" customFormat="1" ht="18.95" customHeight="1" spans="1:3">
      <c r="A93" s="11" t="s">
        <v>158</v>
      </c>
      <c r="B93" s="12" t="s">
        <v>159</v>
      </c>
      <c r="C93" s="10">
        <f>SUM(C94:C95)</f>
        <v>767.778552</v>
      </c>
    </row>
    <row r="94" s="1" customFormat="1" ht="18.95" customHeight="1" spans="1:3">
      <c r="A94" s="11" t="s">
        <v>160</v>
      </c>
      <c r="B94" s="11" t="s">
        <v>12</v>
      </c>
      <c r="C94" s="10">
        <v>402.826552</v>
      </c>
    </row>
    <row r="95" s="1" customFormat="1" ht="18.95" customHeight="1" spans="1:3">
      <c r="A95" s="11" t="s">
        <v>161</v>
      </c>
      <c r="B95" s="11" t="s">
        <v>162</v>
      </c>
      <c r="C95" s="10">
        <v>364.952</v>
      </c>
    </row>
    <row r="96" s="1" customFormat="1" ht="18.95" customHeight="1" spans="1:3">
      <c r="A96" s="11" t="s">
        <v>163</v>
      </c>
      <c r="B96" s="12" t="s">
        <v>164</v>
      </c>
      <c r="C96" s="10">
        <f>SUM(C97:C99)</f>
        <v>2198.415984</v>
      </c>
    </row>
    <row r="97" s="1" customFormat="1" ht="18.95" customHeight="1" spans="1:3">
      <c r="A97" s="11" t="s">
        <v>165</v>
      </c>
      <c r="B97" s="11" t="s">
        <v>12</v>
      </c>
      <c r="C97" s="10">
        <v>1217.871984</v>
      </c>
    </row>
    <row r="98" s="1" customFormat="1" ht="18.95" customHeight="1" spans="1:3">
      <c r="A98" s="11" t="s">
        <v>166</v>
      </c>
      <c r="B98" s="11" t="s">
        <v>14</v>
      </c>
      <c r="C98" s="10">
        <v>606</v>
      </c>
    </row>
    <row r="99" s="1" customFormat="1" ht="18.95" customHeight="1" spans="1:6">
      <c r="A99" s="11" t="s">
        <v>167</v>
      </c>
      <c r="B99" s="11" t="s">
        <v>168</v>
      </c>
      <c r="C99" s="10">
        <v>374.544</v>
      </c>
      <c r="E99" s="13"/>
      <c r="F99" s="13"/>
    </row>
    <row r="100" s="1" customFormat="1" ht="18.95" customHeight="1" spans="1:6">
      <c r="A100" s="11" t="s">
        <v>169</v>
      </c>
      <c r="B100" s="12" t="s">
        <v>170</v>
      </c>
      <c r="C100" s="10">
        <f>SUM(C101:C102)</f>
        <v>532.913972</v>
      </c>
      <c r="E100" s="13"/>
      <c r="F100" s="13"/>
    </row>
    <row r="101" s="1" customFormat="1" ht="18.95" customHeight="1" spans="1:6">
      <c r="A101" s="11" t="s">
        <v>171</v>
      </c>
      <c r="B101" s="11" t="s">
        <v>113</v>
      </c>
      <c r="C101" s="10">
        <v>275.913972</v>
      </c>
      <c r="E101" s="13"/>
      <c r="F101" s="13"/>
    </row>
    <row r="102" s="1" customFormat="1" ht="18.95" customHeight="1" spans="1:6">
      <c r="A102" s="11" t="s">
        <v>172</v>
      </c>
      <c r="B102" s="11" t="s">
        <v>173</v>
      </c>
      <c r="C102" s="10">
        <v>257</v>
      </c>
      <c r="E102" s="13"/>
      <c r="F102" s="13"/>
    </row>
    <row r="103" s="1" customFormat="1" ht="18.95" customHeight="1" spans="1:6">
      <c r="A103" s="11" t="s">
        <v>174</v>
      </c>
      <c r="B103" s="12" t="s">
        <v>175</v>
      </c>
      <c r="C103" s="10">
        <f>SUM(C104:C112)</f>
        <v>6476.415064</v>
      </c>
      <c r="E103" s="13"/>
      <c r="F103" s="13"/>
    </row>
    <row r="104" s="1" customFormat="1" ht="18.95" customHeight="1" spans="1:6">
      <c r="A104" s="11" t="s">
        <v>176</v>
      </c>
      <c r="B104" s="11" t="s">
        <v>12</v>
      </c>
      <c r="C104" s="10">
        <v>3296.638076</v>
      </c>
      <c r="E104" s="13"/>
      <c r="F104" s="13"/>
    </row>
    <row r="105" s="1" customFormat="1" ht="18.95" customHeight="1" spans="1:6">
      <c r="A105" s="11" t="s">
        <v>177</v>
      </c>
      <c r="B105" s="11" t="s">
        <v>178</v>
      </c>
      <c r="C105" s="10">
        <v>135</v>
      </c>
      <c r="E105" s="13"/>
      <c r="F105" s="13"/>
    </row>
    <row r="106" s="1" customFormat="1" ht="18.95" customHeight="1" spans="1:6">
      <c r="A106" s="11" t="s">
        <v>179</v>
      </c>
      <c r="B106" s="11" t="s">
        <v>180</v>
      </c>
      <c r="C106" s="10">
        <v>380</v>
      </c>
      <c r="E106" s="13"/>
      <c r="F106" s="13"/>
    </row>
    <row r="107" s="1" customFormat="1" ht="18.95" customHeight="1" spans="1:6">
      <c r="A107" s="11" t="s">
        <v>181</v>
      </c>
      <c r="B107" s="11" t="s">
        <v>182</v>
      </c>
      <c r="C107" s="10">
        <v>106.729</v>
      </c>
      <c r="E107" s="13"/>
      <c r="F107" s="13"/>
    </row>
    <row r="108" s="1" customFormat="1" ht="18.95" customHeight="1" spans="1:3">
      <c r="A108" s="11" t="s">
        <v>183</v>
      </c>
      <c r="B108" s="11" t="s">
        <v>184</v>
      </c>
      <c r="C108" s="10">
        <v>35</v>
      </c>
    </row>
    <row r="109" s="1" customFormat="1" ht="18.95" customHeight="1" spans="1:6">
      <c r="A109" s="11" t="s">
        <v>185</v>
      </c>
      <c r="B109" s="11" t="s">
        <v>186</v>
      </c>
      <c r="C109" s="10">
        <v>5</v>
      </c>
      <c r="E109" s="13"/>
      <c r="F109" s="13"/>
    </row>
    <row r="110" s="1" customFormat="1" ht="18.95" customHeight="1" spans="1:6">
      <c r="A110" s="11" t="s">
        <v>187</v>
      </c>
      <c r="B110" s="11" t="s">
        <v>188</v>
      </c>
      <c r="C110" s="10">
        <v>160</v>
      </c>
      <c r="E110" s="13"/>
      <c r="F110" s="13"/>
    </row>
    <row r="111" s="1" customFormat="1" ht="18.95" customHeight="1" spans="1:6">
      <c r="A111" s="11" t="s">
        <v>189</v>
      </c>
      <c r="B111" s="11" t="s">
        <v>190</v>
      </c>
      <c r="C111" s="10">
        <v>1000.35</v>
      </c>
      <c r="E111" s="13"/>
      <c r="F111" s="13"/>
    </row>
    <row r="112" s="1" customFormat="1" ht="18.95" customHeight="1" spans="1:6">
      <c r="A112" s="11" t="s">
        <v>191</v>
      </c>
      <c r="B112" s="11" t="s">
        <v>192</v>
      </c>
      <c r="C112" s="10">
        <v>1357.697988</v>
      </c>
      <c r="E112" s="13"/>
      <c r="F112" s="13"/>
    </row>
    <row r="113" s="1" customFormat="1" ht="18.95" customHeight="1" spans="1:6">
      <c r="A113" s="11" t="s">
        <v>193</v>
      </c>
      <c r="B113" s="12" t="s">
        <v>194</v>
      </c>
      <c r="C113" s="10">
        <f>SUM(C114)</f>
        <v>1976.341116</v>
      </c>
      <c r="E113" s="13"/>
      <c r="F113" s="13"/>
    </row>
    <row r="114" s="1" customFormat="1" ht="18.95" customHeight="1" spans="1:6">
      <c r="A114" s="11" t="s">
        <v>195</v>
      </c>
      <c r="B114" s="11" t="s">
        <v>196</v>
      </c>
      <c r="C114" s="10">
        <v>1976.341116</v>
      </c>
      <c r="E114" s="13"/>
      <c r="F114" s="13"/>
    </row>
    <row r="115" s="1" customFormat="1" ht="18.95" customHeight="1" spans="1:6">
      <c r="A115" s="11" t="s">
        <v>197</v>
      </c>
      <c r="B115" s="12" t="s">
        <v>198</v>
      </c>
      <c r="C115" s="10">
        <f>C116+C120</f>
        <v>1438.78088</v>
      </c>
      <c r="E115" s="13"/>
      <c r="F115" s="13"/>
    </row>
    <row r="116" s="1" customFormat="1" ht="18.95" customHeight="1" spans="1:6">
      <c r="A116" s="11" t="s">
        <v>199</v>
      </c>
      <c r="B116" s="12" t="s">
        <v>200</v>
      </c>
      <c r="C116" s="10">
        <f>SUM(C117:C119)</f>
        <v>1113.90448</v>
      </c>
      <c r="E116" s="13"/>
      <c r="F116" s="13"/>
    </row>
    <row r="117" s="1" customFormat="1" ht="18.95" customHeight="1" spans="1:6">
      <c r="A117" s="11" t="s">
        <v>201</v>
      </c>
      <c r="B117" s="11" t="s">
        <v>202</v>
      </c>
      <c r="C117" s="10">
        <v>140</v>
      </c>
      <c r="E117" s="13"/>
      <c r="F117" s="13"/>
    </row>
    <row r="118" s="1" customFormat="1" ht="18.95" customHeight="1" spans="1:6">
      <c r="A118" s="11" t="s">
        <v>203</v>
      </c>
      <c r="B118" s="11" t="s">
        <v>204</v>
      </c>
      <c r="C118" s="10">
        <v>703.90448</v>
      </c>
      <c r="E118" s="13"/>
      <c r="F118" s="13"/>
    </row>
    <row r="119" s="1" customFormat="1" ht="18.95" customHeight="1" spans="1:6">
      <c r="A119" s="11" t="s">
        <v>205</v>
      </c>
      <c r="B119" s="11" t="s">
        <v>206</v>
      </c>
      <c r="C119" s="10">
        <v>270</v>
      </c>
      <c r="E119" s="13"/>
      <c r="F119" s="13"/>
    </row>
    <row r="120" s="1" customFormat="1" ht="18.95" customHeight="1" spans="1:6">
      <c r="A120" s="11" t="s">
        <v>207</v>
      </c>
      <c r="B120" s="12" t="s">
        <v>208</v>
      </c>
      <c r="C120" s="10">
        <f>SUM(C121)</f>
        <v>324.8764</v>
      </c>
      <c r="E120" s="13"/>
      <c r="F120" s="13"/>
    </row>
    <row r="121" s="1" customFormat="1" ht="18.95" customHeight="1" spans="1:6">
      <c r="A121" s="11" t="s">
        <v>209</v>
      </c>
      <c r="B121" s="11" t="s">
        <v>210</v>
      </c>
      <c r="C121" s="10">
        <v>324.8764</v>
      </c>
      <c r="E121" s="13"/>
      <c r="F121" s="13"/>
    </row>
    <row r="122" s="1" customFormat="1" ht="18.95" customHeight="1" spans="1:6">
      <c r="A122" s="11" t="s">
        <v>211</v>
      </c>
      <c r="B122" s="12" t="s">
        <v>212</v>
      </c>
      <c r="C122" s="10">
        <f>C123+C127+C131+C135+C144</f>
        <v>70908.209976</v>
      </c>
      <c r="E122" s="13"/>
      <c r="F122" s="13"/>
    </row>
    <row r="123" s="1" customFormat="1" ht="18.95" customHeight="1" spans="1:3">
      <c r="A123" s="11" t="s">
        <v>213</v>
      </c>
      <c r="B123" s="12" t="s">
        <v>214</v>
      </c>
      <c r="C123" s="10">
        <f>SUM(C124:C126)</f>
        <v>46388.6733</v>
      </c>
    </row>
    <row r="124" s="1" customFormat="1" ht="18.95" customHeight="1" spans="1:5">
      <c r="A124" s="11" t="s">
        <v>215</v>
      </c>
      <c r="B124" s="11" t="s">
        <v>12</v>
      </c>
      <c r="C124" s="10">
        <v>27949.4165</v>
      </c>
      <c r="E124" s="13"/>
    </row>
    <row r="125" s="1" customFormat="1" ht="18.95" customHeight="1" spans="1:5">
      <c r="A125" s="11" t="s">
        <v>216</v>
      </c>
      <c r="B125" s="11" t="s">
        <v>217</v>
      </c>
      <c r="C125" s="10">
        <v>6880.87</v>
      </c>
      <c r="E125" s="13"/>
    </row>
    <row r="126" s="1" customFormat="1" ht="18.95" customHeight="1" spans="1:5">
      <c r="A126" s="11" t="s">
        <v>218</v>
      </c>
      <c r="B126" s="11" t="s">
        <v>219</v>
      </c>
      <c r="C126" s="10">
        <v>11558.3868</v>
      </c>
      <c r="E126" s="13"/>
    </row>
    <row r="127" s="1" customFormat="1" ht="18.95" customHeight="1" spans="1:5">
      <c r="A127" s="11" t="s">
        <v>220</v>
      </c>
      <c r="B127" s="12" t="s">
        <v>221</v>
      </c>
      <c r="C127" s="10">
        <f>SUM(C128:C130)</f>
        <v>3318.525868</v>
      </c>
      <c r="E127" s="13"/>
    </row>
    <row r="128" s="1" customFormat="1" ht="18.95" customHeight="1" spans="1:5">
      <c r="A128" s="11" t="s">
        <v>222</v>
      </c>
      <c r="B128" s="11" t="s">
        <v>12</v>
      </c>
      <c r="C128" s="10">
        <v>2533.237228</v>
      </c>
      <c r="E128" s="13"/>
    </row>
    <row r="129" s="1" customFormat="1" ht="18.95" customHeight="1" spans="1:5">
      <c r="A129" s="11" t="s">
        <v>223</v>
      </c>
      <c r="B129" s="11" t="s">
        <v>14</v>
      </c>
      <c r="C129" s="10">
        <v>509.24464</v>
      </c>
      <c r="E129" s="13"/>
    </row>
    <row r="130" s="1" customFormat="1" ht="18.95" customHeight="1" spans="1:5">
      <c r="A130" s="11" t="s">
        <v>224</v>
      </c>
      <c r="B130" s="11" t="s">
        <v>225</v>
      </c>
      <c r="C130" s="10">
        <v>276.044</v>
      </c>
      <c r="E130" s="13"/>
    </row>
    <row r="131" s="1" customFormat="1" ht="18.95" customHeight="1" spans="1:5">
      <c r="A131" s="11" t="s">
        <v>226</v>
      </c>
      <c r="B131" s="12" t="s">
        <v>227</v>
      </c>
      <c r="C131" s="10">
        <f>SUM(C132:C134)</f>
        <v>7995.464524</v>
      </c>
      <c r="E131" s="13"/>
    </row>
    <row r="132" s="1" customFormat="1" ht="18.95" customHeight="1" spans="1:5">
      <c r="A132" s="11" t="s">
        <v>228</v>
      </c>
      <c r="B132" s="11" t="s">
        <v>12</v>
      </c>
      <c r="C132" s="10">
        <v>6010.352524</v>
      </c>
      <c r="E132" s="13"/>
    </row>
    <row r="133" s="1" customFormat="1" ht="18.95" customHeight="1" spans="1:5">
      <c r="A133" s="11" t="s">
        <v>229</v>
      </c>
      <c r="B133" s="11" t="s">
        <v>230</v>
      </c>
      <c r="C133" s="10">
        <v>747.5</v>
      </c>
      <c r="E133" s="13"/>
    </row>
    <row r="134" s="1" customFormat="1" ht="18.95" customHeight="1" spans="1:5">
      <c r="A134" s="11" t="s">
        <v>231</v>
      </c>
      <c r="B134" s="11" t="s">
        <v>232</v>
      </c>
      <c r="C134" s="10">
        <v>1237.612</v>
      </c>
      <c r="E134" s="13"/>
    </row>
    <row r="135" s="1" customFormat="1" ht="18.95" customHeight="1" spans="1:5">
      <c r="A135" s="11" t="s">
        <v>233</v>
      </c>
      <c r="B135" s="12" t="s">
        <v>234</v>
      </c>
      <c r="C135" s="10">
        <f>SUM(C136:C143)</f>
        <v>3229.461092</v>
      </c>
      <c r="E135" s="13"/>
    </row>
    <row r="136" s="1" customFormat="1" ht="18.95" customHeight="1" spans="1:5">
      <c r="A136" s="11" t="s">
        <v>235</v>
      </c>
      <c r="B136" s="11" t="s">
        <v>12</v>
      </c>
      <c r="C136" s="10">
        <v>1141.60482</v>
      </c>
      <c r="E136" s="13"/>
    </row>
    <row r="137" s="1" customFormat="1" ht="18.95" customHeight="1" spans="1:5">
      <c r="A137" s="11" t="s">
        <v>236</v>
      </c>
      <c r="B137" s="11" t="s">
        <v>237</v>
      </c>
      <c r="C137" s="10">
        <v>1045.406272</v>
      </c>
      <c r="E137" s="13"/>
    </row>
    <row r="138" s="1" customFormat="1" ht="18.95" customHeight="1" spans="1:5">
      <c r="A138" s="11" t="s">
        <v>238</v>
      </c>
      <c r="B138" s="11" t="s">
        <v>239</v>
      </c>
      <c r="C138" s="10">
        <v>83.5</v>
      </c>
      <c r="E138" s="13"/>
    </row>
    <row r="139" s="1" customFormat="1" ht="18.95" customHeight="1" spans="1:5">
      <c r="A139" s="11" t="s">
        <v>240</v>
      </c>
      <c r="B139" s="11" t="s">
        <v>241</v>
      </c>
      <c r="C139" s="10">
        <v>160.4</v>
      </c>
      <c r="E139" s="13"/>
    </row>
    <row r="140" s="1" customFormat="1" ht="18.95" customHeight="1" spans="1:5">
      <c r="A140" s="11" t="s">
        <v>242</v>
      </c>
      <c r="B140" s="11" t="s">
        <v>243</v>
      </c>
      <c r="C140" s="10">
        <v>198.1</v>
      </c>
      <c r="E140" s="13"/>
    </row>
    <row r="141" s="1" customFormat="1" ht="18.95" customHeight="1" spans="1:5">
      <c r="A141" s="11" t="s">
        <v>244</v>
      </c>
      <c r="B141" s="11" t="s">
        <v>245</v>
      </c>
      <c r="C141" s="10">
        <v>210.9</v>
      </c>
      <c r="E141" s="13"/>
    </row>
    <row r="142" s="1" customFormat="1" ht="18.95" customHeight="1" spans="1:5">
      <c r="A142" s="11" t="s">
        <v>246</v>
      </c>
      <c r="B142" s="11" t="s">
        <v>247</v>
      </c>
      <c r="C142" s="10">
        <v>39</v>
      </c>
      <c r="E142" s="13"/>
    </row>
    <row r="143" s="1" customFormat="1" ht="18.95" customHeight="1" spans="1:5">
      <c r="A143" s="11" t="s">
        <v>248</v>
      </c>
      <c r="B143" s="11" t="s">
        <v>249</v>
      </c>
      <c r="C143" s="10">
        <v>350.55</v>
      </c>
      <c r="E143" s="13"/>
    </row>
    <row r="144" s="1" customFormat="1" ht="18.95" customHeight="1" spans="1:5">
      <c r="A144" s="11" t="s">
        <v>250</v>
      </c>
      <c r="B144" s="12" t="s">
        <v>251</v>
      </c>
      <c r="C144" s="10">
        <f>SUM(C145)</f>
        <v>9976.085192</v>
      </c>
      <c r="E144" s="13"/>
    </row>
    <row r="145" s="1" customFormat="1" ht="18.95" customHeight="1" spans="1:5">
      <c r="A145" s="11" t="s">
        <v>252</v>
      </c>
      <c r="B145" s="11" t="s">
        <v>253</v>
      </c>
      <c r="C145" s="10">
        <v>9976.085192</v>
      </c>
      <c r="E145" s="13"/>
    </row>
    <row r="146" s="1" customFormat="1" ht="18.95" customHeight="1" spans="1:5">
      <c r="A146" s="11" t="s">
        <v>254</v>
      </c>
      <c r="B146" s="12" t="s">
        <v>255</v>
      </c>
      <c r="C146" s="10">
        <f>C147+C150+C156+C160+C163+C168+C170</f>
        <v>306013.092459</v>
      </c>
      <c r="E146" s="13"/>
    </row>
    <row r="147" s="1" customFormat="1" ht="18.95" customHeight="1" spans="1:5">
      <c r="A147" s="11" t="s">
        <v>256</v>
      </c>
      <c r="B147" s="12" t="s">
        <v>257</v>
      </c>
      <c r="C147" s="10">
        <f>SUM(C148:C149)</f>
        <v>18465.888364</v>
      </c>
      <c r="E147" s="13"/>
    </row>
    <row r="148" s="1" customFormat="1" ht="18.95" customHeight="1" spans="1:5">
      <c r="A148" s="11" t="s">
        <v>258</v>
      </c>
      <c r="B148" s="11" t="s">
        <v>12</v>
      </c>
      <c r="C148" s="10">
        <v>1967.285288</v>
      </c>
      <c r="E148" s="13"/>
    </row>
    <row r="149" s="1" customFormat="1" ht="18.95" customHeight="1" spans="1:5">
      <c r="A149" s="11" t="s">
        <v>259</v>
      </c>
      <c r="B149" s="11" t="s">
        <v>260</v>
      </c>
      <c r="C149" s="10">
        <v>16498.603076</v>
      </c>
      <c r="E149" s="13"/>
    </row>
    <row r="150" s="1" customFormat="1" ht="18.95" customHeight="1" spans="1:3">
      <c r="A150" s="11" t="s">
        <v>261</v>
      </c>
      <c r="B150" s="12" t="s">
        <v>262</v>
      </c>
      <c r="C150" s="10">
        <f>SUM(C151:C155)</f>
        <v>256342.912311</v>
      </c>
    </row>
    <row r="151" s="1" customFormat="1" ht="18.95" customHeight="1" spans="1:3">
      <c r="A151" s="11" t="s">
        <v>263</v>
      </c>
      <c r="B151" s="11" t="s">
        <v>264</v>
      </c>
      <c r="C151" s="10">
        <v>28148.739532</v>
      </c>
    </row>
    <row r="152" s="1" customFormat="1" ht="18.95" customHeight="1" spans="1:3">
      <c r="A152" s="11" t="s">
        <v>265</v>
      </c>
      <c r="B152" s="11" t="s">
        <v>266</v>
      </c>
      <c r="C152" s="10">
        <v>107368.861784</v>
      </c>
    </row>
    <row r="153" s="1" customFormat="1" ht="18.95" customHeight="1" spans="1:3">
      <c r="A153" s="11" t="s">
        <v>267</v>
      </c>
      <c r="B153" s="11" t="s">
        <v>268</v>
      </c>
      <c r="C153" s="10">
        <v>62182.755295</v>
      </c>
    </row>
    <row r="154" s="1" customFormat="1" ht="18.95" customHeight="1" spans="1:3">
      <c r="A154" s="11" t="s">
        <v>269</v>
      </c>
      <c r="B154" s="11" t="s">
        <v>270</v>
      </c>
      <c r="C154" s="10">
        <v>45124.78938</v>
      </c>
    </row>
    <row r="155" s="1" customFormat="1" ht="18.95" customHeight="1" spans="1:3">
      <c r="A155" s="11" t="s">
        <v>271</v>
      </c>
      <c r="B155" s="11" t="s">
        <v>272</v>
      </c>
      <c r="C155" s="10">
        <v>13517.76632</v>
      </c>
    </row>
    <row r="156" s="1" customFormat="1" ht="18.95" customHeight="1" spans="1:3">
      <c r="A156" s="11" t="s">
        <v>273</v>
      </c>
      <c r="B156" s="12" t="s">
        <v>274</v>
      </c>
      <c r="C156" s="10">
        <f>SUM(C157:C159)</f>
        <v>18231.732604</v>
      </c>
    </row>
    <row r="157" s="1" customFormat="1" ht="18.95" customHeight="1" spans="1:5">
      <c r="A157" s="11" t="s">
        <v>275</v>
      </c>
      <c r="B157" s="11" t="s">
        <v>276</v>
      </c>
      <c r="C157" s="10">
        <v>2803.874112</v>
      </c>
      <c r="E157" s="13"/>
    </row>
    <row r="158" s="1" customFormat="1" ht="18.95" customHeight="1" spans="1:5">
      <c r="A158" s="11" t="s">
        <v>277</v>
      </c>
      <c r="B158" s="11" t="s">
        <v>278</v>
      </c>
      <c r="C158" s="10">
        <v>8570.779484</v>
      </c>
      <c r="E158" s="13"/>
    </row>
    <row r="159" s="1" customFormat="1" ht="18.95" customHeight="1" spans="1:5">
      <c r="A159" s="11" t="s">
        <v>279</v>
      </c>
      <c r="B159" s="11" t="s">
        <v>280</v>
      </c>
      <c r="C159" s="10">
        <v>6857.079008</v>
      </c>
      <c r="E159" s="13"/>
    </row>
    <row r="160" s="1" customFormat="1" ht="18.95" customHeight="1" spans="1:5">
      <c r="A160" s="11" t="s">
        <v>281</v>
      </c>
      <c r="B160" s="12" t="s">
        <v>282</v>
      </c>
      <c r="C160" s="10">
        <f>SUM(C161:C162)</f>
        <v>1228.473048</v>
      </c>
      <c r="E160" s="13"/>
    </row>
    <row r="161" s="1" customFormat="1" ht="18.95" customHeight="1" spans="1:5">
      <c r="A161" s="11" t="s">
        <v>283</v>
      </c>
      <c r="B161" s="11" t="s">
        <v>284</v>
      </c>
      <c r="C161" s="10">
        <v>1228.203048</v>
      </c>
      <c r="E161" s="13"/>
    </row>
    <row r="162" s="1" customFormat="1" ht="18.95" customHeight="1" spans="1:5">
      <c r="A162" s="11" t="s">
        <v>285</v>
      </c>
      <c r="B162" s="11" t="s">
        <v>286</v>
      </c>
      <c r="C162" s="10">
        <v>0.27</v>
      </c>
      <c r="E162" s="13"/>
    </row>
    <row r="163" s="1" customFormat="1" ht="18.95" customHeight="1" spans="1:5">
      <c r="A163" s="11" t="s">
        <v>287</v>
      </c>
      <c r="B163" s="12" t="s">
        <v>288</v>
      </c>
      <c r="C163" s="10">
        <f>SUM(C164:C167)</f>
        <v>2296.729132</v>
      </c>
      <c r="E163" s="13"/>
    </row>
    <row r="164" s="1" customFormat="1" ht="18.95" customHeight="1" spans="1:5">
      <c r="A164" s="11" t="s">
        <v>289</v>
      </c>
      <c r="B164" s="11" t="s">
        <v>290</v>
      </c>
      <c r="C164" s="10">
        <v>918.180436</v>
      </c>
      <c r="E164" s="13"/>
    </row>
    <row r="165" s="1" customFormat="1" ht="18.95" customHeight="1" spans="1:5">
      <c r="A165" s="11" t="s">
        <v>291</v>
      </c>
      <c r="B165" s="11" t="s">
        <v>292</v>
      </c>
      <c r="C165" s="10">
        <v>1264.548696</v>
      </c>
      <c r="E165" s="13"/>
    </row>
    <row r="166" s="1" customFormat="1" ht="18.95" customHeight="1" spans="1:5">
      <c r="A166" s="11" t="s">
        <v>293</v>
      </c>
      <c r="B166" s="11" t="s">
        <v>294</v>
      </c>
      <c r="C166" s="10">
        <v>60</v>
      </c>
      <c r="E166" s="13"/>
    </row>
    <row r="167" s="1" customFormat="1" ht="18.95" customHeight="1" spans="1:5">
      <c r="A167" s="11" t="s">
        <v>295</v>
      </c>
      <c r="B167" s="11" t="s">
        <v>296</v>
      </c>
      <c r="C167" s="10">
        <v>54</v>
      </c>
      <c r="E167" s="13"/>
    </row>
    <row r="168" s="1" customFormat="1" ht="18.95" customHeight="1" spans="1:5">
      <c r="A168" s="11" t="s">
        <v>297</v>
      </c>
      <c r="B168" s="12" t="s">
        <v>298</v>
      </c>
      <c r="C168" s="10">
        <f>SUM(C169)</f>
        <v>8189.4422</v>
      </c>
      <c r="E168" s="13"/>
    </row>
    <row r="169" s="1" customFormat="1" ht="18.95" customHeight="1" spans="1:5">
      <c r="A169" s="11" t="s">
        <v>299</v>
      </c>
      <c r="B169" s="11" t="s">
        <v>300</v>
      </c>
      <c r="C169" s="10">
        <v>8189.4422</v>
      </c>
      <c r="E169" s="13"/>
    </row>
    <row r="170" s="1" customFormat="1" ht="18.95" customHeight="1" spans="1:5">
      <c r="A170" s="11" t="s">
        <v>301</v>
      </c>
      <c r="B170" s="12" t="s">
        <v>302</v>
      </c>
      <c r="C170" s="10">
        <f>SUM(C171)</f>
        <v>1257.9148</v>
      </c>
      <c r="E170" s="13"/>
    </row>
    <row r="171" s="1" customFormat="1" ht="18.95" customHeight="1" spans="1:5">
      <c r="A171" s="11" t="s">
        <v>303</v>
      </c>
      <c r="B171" s="11" t="s">
        <v>304</v>
      </c>
      <c r="C171" s="10">
        <v>1257.9148</v>
      </c>
      <c r="E171" s="13"/>
    </row>
    <row r="172" s="1" customFormat="1" ht="18.95" customHeight="1" spans="1:5">
      <c r="A172" s="11" t="s">
        <v>305</v>
      </c>
      <c r="B172" s="12" t="s">
        <v>306</v>
      </c>
      <c r="C172" s="10">
        <f>C173+C177+C179+C181+C183</f>
        <v>16656.871056</v>
      </c>
      <c r="E172" s="13"/>
    </row>
    <row r="173" s="1" customFormat="1" ht="18.95" customHeight="1" spans="1:5">
      <c r="A173" s="11" t="s">
        <v>307</v>
      </c>
      <c r="B173" s="12" t="s">
        <v>308</v>
      </c>
      <c r="C173" s="10">
        <f>SUM(C174:C176)</f>
        <v>1023.366636</v>
      </c>
      <c r="E173" s="13"/>
    </row>
    <row r="174" s="1" customFormat="1" ht="18.95" customHeight="1" spans="1:5">
      <c r="A174" s="11" t="s">
        <v>309</v>
      </c>
      <c r="B174" s="11" t="s">
        <v>12</v>
      </c>
      <c r="C174" s="10">
        <v>271.81968</v>
      </c>
      <c r="E174" s="13"/>
    </row>
    <row r="175" s="1" customFormat="1" ht="18.95" customHeight="1" spans="1:5">
      <c r="A175" s="11" t="s">
        <v>310</v>
      </c>
      <c r="B175" s="11" t="s">
        <v>14</v>
      </c>
      <c r="C175" s="10">
        <v>33.252</v>
      </c>
      <c r="E175" s="13"/>
    </row>
    <row r="176" s="1" customFormat="1" ht="18.95" customHeight="1" spans="1:5">
      <c r="A176" s="11" t="s">
        <v>311</v>
      </c>
      <c r="B176" s="11" t="s">
        <v>312</v>
      </c>
      <c r="C176" s="10">
        <v>718.294956</v>
      </c>
      <c r="E176" s="13"/>
    </row>
    <row r="177" s="1" customFormat="1" ht="18.95" customHeight="1" spans="1:5">
      <c r="A177" s="11" t="s">
        <v>313</v>
      </c>
      <c r="B177" s="12" t="s">
        <v>314</v>
      </c>
      <c r="C177" s="10">
        <f>SUM(C178)</f>
        <v>1224</v>
      </c>
      <c r="E177" s="13"/>
    </row>
    <row r="178" s="1" customFormat="1" ht="18.95" customHeight="1" spans="1:5">
      <c r="A178" s="11" t="s">
        <v>315</v>
      </c>
      <c r="B178" s="11" t="s">
        <v>316</v>
      </c>
      <c r="C178" s="10">
        <v>1224</v>
      </c>
      <c r="E178" s="13"/>
    </row>
    <row r="179" s="1" customFormat="1" ht="18.95" customHeight="1" spans="1:5">
      <c r="A179" s="11" t="s">
        <v>317</v>
      </c>
      <c r="B179" s="12" t="s">
        <v>318</v>
      </c>
      <c r="C179" s="10">
        <f>SUM(C180)</f>
        <v>13921</v>
      </c>
      <c r="E179" s="13"/>
    </row>
    <row r="180" s="1" customFormat="1" ht="18.95" customHeight="1" spans="1:5">
      <c r="A180" s="11" t="s">
        <v>319</v>
      </c>
      <c r="B180" s="11" t="s">
        <v>320</v>
      </c>
      <c r="C180" s="10">
        <v>13921</v>
      </c>
      <c r="E180" s="13"/>
    </row>
    <row r="181" s="1" customFormat="1" ht="18.95" customHeight="1" spans="1:5">
      <c r="A181" s="11" t="s">
        <v>321</v>
      </c>
      <c r="B181" s="12" t="s">
        <v>322</v>
      </c>
      <c r="C181" s="10">
        <f>SUM(C182)</f>
        <v>24</v>
      </c>
      <c r="E181" s="13"/>
    </row>
    <row r="182" s="1" customFormat="1" ht="18.95" customHeight="1" spans="1:5">
      <c r="A182" s="11" t="s">
        <v>323</v>
      </c>
      <c r="B182" s="11" t="s">
        <v>324</v>
      </c>
      <c r="C182" s="10">
        <v>24</v>
      </c>
      <c r="E182" s="13"/>
    </row>
    <row r="183" s="1" customFormat="1" ht="18.95" customHeight="1" spans="1:5">
      <c r="A183" s="11" t="s">
        <v>325</v>
      </c>
      <c r="B183" s="12" t="s">
        <v>326</v>
      </c>
      <c r="C183" s="10">
        <f>SUM(C184:C186)</f>
        <v>464.50442</v>
      </c>
      <c r="E183" s="13"/>
    </row>
    <row r="184" s="1" customFormat="1" ht="18.95" customHeight="1" spans="1:5">
      <c r="A184" s="11" t="s">
        <v>327</v>
      </c>
      <c r="B184" s="11" t="s">
        <v>328</v>
      </c>
      <c r="C184" s="10">
        <v>249.05442</v>
      </c>
      <c r="E184" s="13"/>
    </row>
    <row r="185" s="1" customFormat="1" ht="18.95" customHeight="1" spans="1:5">
      <c r="A185" s="11" t="s">
        <v>329</v>
      </c>
      <c r="B185" s="11" t="s">
        <v>330</v>
      </c>
      <c r="C185" s="10">
        <v>136.45</v>
      </c>
      <c r="E185" s="13"/>
    </row>
    <row r="186" s="1" customFormat="1" ht="18.95" customHeight="1" spans="1:5">
      <c r="A186" s="11" t="s">
        <v>331</v>
      </c>
      <c r="B186" s="11" t="s">
        <v>332</v>
      </c>
      <c r="C186" s="10">
        <v>79</v>
      </c>
      <c r="E186" s="13"/>
    </row>
    <row r="187" s="1" customFormat="1" ht="18.95" customHeight="1" spans="1:5">
      <c r="A187" s="11" t="s">
        <v>333</v>
      </c>
      <c r="B187" s="12" t="s">
        <v>334</v>
      </c>
      <c r="C187" s="10">
        <f>C188+C199+C202+C206+C208+C204</f>
        <v>13727.636054</v>
      </c>
      <c r="E187" s="13"/>
    </row>
    <row r="188" s="1" customFormat="1" ht="18.95" customHeight="1" spans="1:5">
      <c r="A188" s="11" t="s">
        <v>335</v>
      </c>
      <c r="B188" s="12" t="s">
        <v>336</v>
      </c>
      <c r="C188" s="10">
        <f>SUM(C189:C198)</f>
        <v>8978.533644</v>
      </c>
      <c r="E188" s="13"/>
    </row>
    <row r="189" s="1" customFormat="1" ht="18.95" customHeight="1" spans="1:5">
      <c r="A189" s="11" t="s">
        <v>337</v>
      </c>
      <c r="B189" s="11" t="s">
        <v>12</v>
      </c>
      <c r="C189" s="10">
        <v>1215.427552</v>
      </c>
      <c r="E189" s="13"/>
    </row>
    <row r="190" s="1" customFormat="1" ht="18.95" customHeight="1" spans="1:5">
      <c r="A190" s="11" t="s">
        <v>338</v>
      </c>
      <c r="B190" s="11" t="s">
        <v>14</v>
      </c>
      <c r="C190" s="10">
        <v>270</v>
      </c>
      <c r="E190" s="13"/>
    </row>
    <row r="191" s="1" customFormat="1" ht="18.95" customHeight="1" spans="1:5">
      <c r="A191" s="11" t="s">
        <v>339</v>
      </c>
      <c r="B191" s="11" t="s">
        <v>340</v>
      </c>
      <c r="C191" s="10">
        <v>530.535276</v>
      </c>
      <c r="E191" s="13"/>
    </row>
    <row r="192" s="1" customFormat="1" ht="18.95" customHeight="1" spans="1:5">
      <c r="A192" s="11" t="s">
        <v>341</v>
      </c>
      <c r="B192" s="11" t="s">
        <v>342</v>
      </c>
      <c r="C192" s="10">
        <v>1428</v>
      </c>
      <c r="E192" s="13"/>
    </row>
    <row r="193" s="1" customFormat="1" ht="18.95" customHeight="1" spans="1:5">
      <c r="A193" s="11" t="s">
        <v>343</v>
      </c>
      <c r="B193" s="11" t="s">
        <v>344</v>
      </c>
      <c r="C193" s="10">
        <v>693.8158</v>
      </c>
      <c r="E193" s="13"/>
    </row>
    <row r="194" s="1" customFormat="1" ht="18.95" customHeight="1" spans="1:3">
      <c r="A194" s="11" t="s">
        <v>345</v>
      </c>
      <c r="B194" s="11" t="s">
        <v>346</v>
      </c>
      <c r="C194" s="10">
        <v>1706.043016</v>
      </c>
    </row>
    <row r="195" s="1" customFormat="1" ht="18.95" customHeight="1" spans="1:3">
      <c r="A195" s="11">
        <v>2070111</v>
      </c>
      <c r="B195" s="11" t="s">
        <v>347</v>
      </c>
      <c r="C195" s="10">
        <v>82.6</v>
      </c>
    </row>
    <row r="196" s="1" customFormat="1" ht="18.95" customHeight="1" spans="1:3">
      <c r="A196" s="11" t="s">
        <v>348</v>
      </c>
      <c r="B196" s="11" t="s">
        <v>349</v>
      </c>
      <c r="C196" s="10">
        <v>30.4</v>
      </c>
    </row>
    <row r="197" s="1" customFormat="1" ht="18.95" customHeight="1" spans="1:3">
      <c r="A197" s="11" t="s">
        <v>350</v>
      </c>
      <c r="B197" s="11" t="s">
        <v>351</v>
      </c>
      <c r="C197" s="10">
        <v>751.32</v>
      </c>
    </row>
    <row r="198" s="1" customFormat="1" ht="18.95" customHeight="1" spans="1:3">
      <c r="A198" s="11" t="s">
        <v>352</v>
      </c>
      <c r="B198" s="11" t="s">
        <v>353</v>
      </c>
      <c r="C198" s="10">
        <v>2270.392</v>
      </c>
    </row>
    <row r="199" s="1" customFormat="1" ht="18.95" customHeight="1" spans="1:3">
      <c r="A199" s="11" t="s">
        <v>354</v>
      </c>
      <c r="B199" s="12" t="s">
        <v>355</v>
      </c>
      <c r="C199" s="10">
        <f>SUM(C200:C201)</f>
        <v>2426.26927</v>
      </c>
    </row>
    <row r="200" s="1" customFormat="1" ht="18.95" customHeight="1" spans="1:3">
      <c r="A200" s="11" t="s">
        <v>356</v>
      </c>
      <c r="B200" s="11" t="s">
        <v>357</v>
      </c>
      <c r="C200" s="10">
        <v>1501</v>
      </c>
    </row>
    <row r="201" s="1" customFormat="1" ht="18.95" customHeight="1" spans="1:3">
      <c r="A201" s="11" t="s">
        <v>358</v>
      </c>
      <c r="B201" s="11" t="s">
        <v>359</v>
      </c>
      <c r="C201" s="10">
        <v>925.26927</v>
      </c>
    </row>
    <row r="202" s="1" customFormat="1" ht="18.95" customHeight="1" spans="1:3">
      <c r="A202" s="11" t="s">
        <v>360</v>
      </c>
      <c r="B202" s="12" t="s">
        <v>361</v>
      </c>
      <c r="C202" s="10">
        <f>SUM(C203)</f>
        <v>98.588148</v>
      </c>
    </row>
    <row r="203" s="1" customFormat="1" ht="18.95" customHeight="1" spans="1:3">
      <c r="A203" s="11" t="s">
        <v>362</v>
      </c>
      <c r="B203" s="11" t="s">
        <v>363</v>
      </c>
      <c r="C203" s="10">
        <v>98.588148</v>
      </c>
    </row>
    <row r="204" s="1" customFormat="1" ht="18.95" customHeight="1" spans="1:3">
      <c r="A204" s="11">
        <v>20706</v>
      </c>
      <c r="B204" s="12" t="s">
        <v>364</v>
      </c>
      <c r="C204" s="10">
        <v>100</v>
      </c>
    </row>
    <row r="205" s="1" customFormat="1" ht="18.95" customHeight="1" spans="1:3">
      <c r="A205" s="11" t="s">
        <v>365</v>
      </c>
      <c r="B205" s="11" t="s">
        <v>366</v>
      </c>
      <c r="C205" s="10">
        <v>100</v>
      </c>
    </row>
    <row r="206" s="1" customFormat="1" ht="18.95" customHeight="1" spans="1:3">
      <c r="A206" s="11" t="s">
        <v>367</v>
      </c>
      <c r="B206" s="12" t="s">
        <v>368</v>
      </c>
      <c r="C206" s="10">
        <f>SUM(C207)</f>
        <v>523.244992</v>
      </c>
    </row>
    <row r="207" s="1" customFormat="1" ht="18.95" customHeight="1" spans="1:3">
      <c r="A207" s="11" t="s">
        <v>369</v>
      </c>
      <c r="B207" s="11" t="s">
        <v>370</v>
      </c>
      <c r="C207" s="10">
        <v>523.244992</v>
      </c>
    </row>
    <row r="208" s="1" customFormat="1" ht="18.95" customHeight="1" spans="1:3">
      <c r="A208" s="11" t="s">
        <v>371</v>
      </c>
      <c r="B208" s="12" t="s">
        <v>372</v>
      </c>
      <c r="C208" s="10">
        <f>SUM(C209)</f>
        <v>1601</v>
      </c>
    </row>
    <row r="209" s="1" customFormat="1" ht="18.95" customHeight="1" spans="1:3">
      <c r="A209" s="11" t="s">
        <v>373</v>
      </c>
      <c r="B209" s="11" t="s">
        <v>374</v>
      </c>
      <c r="C209" s="10">
        <v>1601</v>
      </c>
    </row>
    <row r="210" s="1" customFormat="1" ht="18.95" customHeight="1" spans="1:3">
      <c r="A210" s="11" t="s">
        <v>375</v>
      </c>
      <c r="B210" s="12" t="s">
        <v>376</v>
      </c>
      <c r="C210" s="10">
        <f>C211+C220+C226+C233+C236+C241+C247+C254+C260+C265+C268+C271+C273+C275+C277+C282+C284</f>
        <v>277443.912474</v>
      </c>
    </row>
    <row r="211" s="1" customFormat="1" ht="18.95" customHeight="1" spans="1:3">
      <c r="A211" s="11" t="s">
        <v>377</v>
      </c>
      <c r="B211" s="12" t="s">
        <v>378</v>
      </c>
      <c r="C211" s="10">
        <f>SUM(C212:C219)</f>
        <v>26208.499252</v>
      </c>
    </row>
    <row r="212" s="1" customFormat="1" ht="18.95" customHeight="1" spans="1:3">
      <c r="A212" s="11" t="s">
        <v>379</v>
      </c>
      <c r="B212" s="11" t="s">
        <v>12</v>
      </c>
      <c r="C212" s="10">
        <v>2438.459252</v>
      </c>
    </row>
    <row r="213" s="1" customFormat="1" ht="18.95" customHeight="1" spans="1:3">
      <c r="A213" s="11" t="s">
        <v>380</v>
      </c>
      <c r="B213" s="11" t="s">
        <v>14</v>
      </c>
      <c r="C213" s="10">
        <v>10</v>
      </c>
    </row>
    <row r="214" s="1" customFormat="1" ht="18.95" customHeight="1" spans="1:3">
      <c r="A214" s="11" t="s">
        <v>381</v>
      </c>
      <c r="B214" s="11" t="s">
        <v>382</v>
      </c>
      <c r="C214" s="10">
        <v>50</v>
      </c>
    </row>
    <row r="215" s="1" customFormat="1" ht="18.95" customHeight="1" spans="1:3">
      <c r="A215" s="11" t="s">
        <v>383</v>
      </c>
      <c r="B215" s="11" t="s">
        <v>384</v>
      </c>
      <c r="C215" s="10">
        <v>43.176</v>
      </c>
    </row>
    <row r="216" s="1" customFormat="1" ht="18.95" customHeight="1" spans="1:3">
      <c r="A216" s="11" t="s">
        <v>385</v>
      </c>
      <c r="B216" s="11" t="s">
        <v>386</v>
      </c>
      <c r="C216" s="10">
        <v>21951.804</v>
      </c>
    </row>
    <row r="217" s="1" customFormat="1" ht="18.95" customHeight="1" spans="1:3">
      <c r="A217" s="11" t="s">
        <v>387</v>
      </c>
      <c r="B217" s="11" t="s">
        <v>388</v>
      </c>
      <c r="C217" s="10">
        <v>120</v>
      </c>
    </row>
    <row r="218" s="1" customFormat="1" ht="18.95" customHeight="1" spans="1:3">
      <c r="A218" s="11" t="s">
        <v>389</v>
      </c>
      <c r="B218" s="11" t="s">
        <v>390</v>
      </c>
      <c r="C218" s="10">
        <v>61</v>
      </c>
    </row>
    <row r="219" s="1" customFormat="1" ht="18.95" customHeight="1" spans="1:3">
      <c r="A219" s="11" t="s">
        <v>391</v>
      </c>
      <c r="B219" s="11" t="s">
        <v>392</v>
      </c>
      <c r="C219" s="10">
        <v>1534.06</v>
      </c>
    </row>
    <row r="220" s="1" customFormat="1" ht="18.95" customHeight="1" spans="1:3">
      <c r="A220" s="11" t="s">
        <v>393</v>
      </c>
      <c r="B220" s="12" t="s">
        <v>394</v>
      </c>
      <c r="C220" s="10">
        <f>SUM(C221:C225)</f>
        <v>2897.489096</v>
      </c>
    </row>
    <row r="221" s="1" customFormat="1" ht="18.95" customHeight="1" spans="1:3">
      <c r="A221" s="11" t="s">
        <v>395</v>
      </c>
      <c r="B221" s="11" t="s">
        <v>12</v>
      </c>
      <c r="C221" s="10">
        <v>577.940052</v>
      </c>
    </row>
    <row r="222" s="1" customFormat="1" ht="18.95" customHeight="1" spans="1:3">
      <c r="A222" s="11" t="s">
        <v>396</v>
      </c>
      <c r="B222" s="11" t="s">
        <v>397</v>
      </c>
      <c r="C222" s="10">
        <v>600</v>
      </c>
    </row>
    <row r="223" s="1" customFormat="1" ht="18.95" customHeight="1" spans="1:3">
      <c r="A223" s="11" t="s">
        <v>398</v>
      </c>
      <c r="B223" s="11" t="s">
        <v>399</v>
      </c>
      <c r="C223" s="10">
        <v>45</v>
      </c>
    </row>
    <row r="224" s="1" customFormat="1" ht="18.95" customHeight="1" spans="1:3">
      <c r="A224" s="11" t="s">
        <v>400</v>
      </c>
      <c r="B224" s="11" t="s">
        <v>401</v>
      </c>
      <c r="C224" s="10">
        <v>105</v>
      </c>
    </row>
    <row r="225" s="1" customFormat="1" ht="18.95" customHeight="1" spans="1:3">
      <c r="A225" s="11" t="s">
        <v>402</v>
      </c>
      <c r="B225" s="11" t="s">
        <v>403</v>
      </c>
      <c r="C225" s="10">
        <v>1569.549044</v>
      </c>
    </row>
    <row r="226" s="1" customFormat="1" ht="18.95" customHeight="1" spans="1:3">
      <c r="A226" s="11" t="s">
        <v>404</v>
      </c>
      <c r="B226" s="12" t="s">
        <v>405</v>
      </c>
      <c r="C226" s="10">
        <f>SUM(C227:C232)</f>
        <v>103631.679198</v>
      </c>
    </row>
    <row r="227" s="1" customFormat="1" ht="18.95" customHeight="1" spans="1:3">
      <c r="A227" s="11" t="s">
        <v>406</v>
      </c>
      <c r="B227" s="11" t="s">
        <v>407</v>
      </c>
      <c r="C227" s="10">
        <v>396.70745</v>
      </c>
    </row>
    <row r="228" s="1" customFormat="1" ht="18.95" customHeight="1" spans="1:3">
      <c r="A228" s="11" t="s">
        <v>408</v>
      </c>
      <c r="B228" s="11" t="s">
        <v>409</v>
      </c>
      <c r="C228" s="10">
        <v>231.5281</v>
      </c>
    </row>
    <row r="229" s="1" customFormat="1" ht="18.95" customHeight="1" spans="1:3">
      <c r="A229" s="11" t="s">
        <v>410</v>
      </c>
      <c r="B229" s="11" t="s">
        <v>411</v>
      </c>
      <c r="C229" s="10">
        <v>29019.767384</v>
      </c>
    </row>
    <row r="230" s="1" customFormat="1" ht="18.95" customHeight="1" spans="1:3">
      <c r="A230" s="11" t="s">
        <v>412</v>
      </c>
      <c r="B230" s="11" t="s">
        <v>413</v>
      </c>
      <c r="C230" s="10">
        <v>14525.176264</v>
      </c>
    </row>
    <row r="231" s="1" customFormat="1" ht="18.95" customHeight="1" spans="1:3">
      <c r="A231" s="11" t="s">
        <v>414</v>
      </c>
      <c r="B231" s="11" t="s">
        <v>415</v>
      </c>
      <c r="C231" s="10">
        <v>51285.4</v>
      </c>
    </row>
    <row r="232" s="1" customFormat="1" ht="18.95" customHeight="1" spans="1:3">
      <c r="A232" s="11" t="s">
        <v>416</v>
      </c>
      <c r="B232" s="11" t="s">
        <v>417</v>
      </c>
      <c r="C232" s="10">
        <v>8173.1</v>
      </c>
    </row>
    <row r="233" s="1" customFormat="1" ht="18.95" customHeight="1" spans="1:3">
      <c r="A233" s="11" t="s">
        <v>418</v>
      </c>
      <c r="B233" s="12" t="s">
        <v>419</v>
      </c>
      <c r="C233" s="10">
        <f>SUM(C234:C235)</f>
        <v>2380</v>
      </c>
    </row>
    <row r="234" s="1" customFormat="1" ht="18.95" customHeight="1" spans="1:3">
      <c r="A234" s="11" t="s">
        <v>420</v>
      </c>
      <c r="B234" s="11" t="s">
        <v>421</v>
      </c>
      <c r="C234" s="10">
        <v>450</v>
      </c>
    </row>
    <row r="235" s="1" customFormat="1" ht="18.95" customHeight="1" spans="1:3">
      <c r="A235" s="11" t="s">
        <v>422</v>
      </c>
      <c r="B235" s="11" t="s">
        <v>423</v>
      </c>
      <c r="C235" s="10">
        <v>1930</v>
      </c>
    </row>
    <row r="236" s="1" customFormat="1" ht="18.95" customHeight="1" spans="1:3">
      <c r="A236" s="11" t="s">
        <v>424</v>
      </c>
      <c r="B236" s="12" t="s">
        <v>425</v>
      </c>
      <c r="C236" s="10">
        <f>SUM(C237:C240)</f>
        <v>16374.4308</v>
      </c>
    </row>
    <row r="237" s="1" customFormat="1" ht="18.95" customHeight="1" spans="1:3">
      <c r="A237" s="11" t="s">
        <v>426</v>
      </c>
      <c r="B237" s="11" t="s">
        <v>427</v>
      </c>
      <c r="C237" s="10">
        <v>30.0336</v>
      </c>
    </row>
    <row r="238" s="1" customFormat="1" ht="18.95" customHeight="1" spans="1:3">
      <c r="A238" s="11" t="s">
        <v>428</v>
      </c>
      <c r="B238" s="11" t="s">
        <v>429</v>
      </c>
      <c r="C238" s="10">
        <v>4345</v>
      </c>
    </row>
    <row r="239" s="1" customFormat="1" ht="18.95" customHeight="1" spans="1:3">
      <c r="A239" s="11" t="s">
        <v>430</v>
      </c>
      <c r="B239" s="11" t="s">
        <v>431</v>
      </c>
      <c r="C239" s="10">
        <v>19.2</v>
      </c>
    </row>
    <row r="240" s="1" customFormat="1" ht="18.95" customHeight="1" spans="1:7">
      <c r="A240" s="11" t="s">
        <v>432</v>
      </c>
      <c r="B240" s="11" t="s">
        <v>433</v>
      </c>
      <c r="C240" s="10">
        <v>11980.1972</v>
      </c>
      <c r="G240" s="13"/>
    </row>
    <row r="241" s="1" customFormat="1" ht="18.95" customHeight="1" spans="1:7">
      <c r="A241" s="11" t="s">
        <v>434</v>
      </c>
      <c r="B241" s="12" t="s">
        <v>435</v>
      </c>
      <c r="C241" s="10">
        <f>SUM(C242:C246)</f>
        <v>2983.431352</v>
      </c>
      <c r="G241" s="13"/>
    </row>
    <row r="242" s="1" customFormat="1" ht="18.95" customHeight="1" spans="1:7">
      <c r="A242" s="11" t="s">
        <v>436</v>
      </c>
      <c r="B242" s="11" t="s">
        <v>437</v>
      </c>
      <c r="C242" s="10">
        <v>1500</v>
      </c>
      <c r="G242" s="13"/>
    </row>
    <row r="243" ht="18.95" customHeight="1" spans="1:7">
      <c r="A243" s="11" t="s">
        <v>438</v>
      </c>
      <c r="B243" s="11" t="s">
        <v>439</v>
      </c>
      <c r="C243" s="10">
        <v>584.7</v>
      </c>
      <c r="G243" s="13"/>
    </row>
    <row r="244" ht="18.95" customHeight="1" spans="1:7">
      <c r="A244" s="11" t="s">
        <v>440</v>
      </c>
      <c r="B244" s="11" t="s">
        <v>441</v>
      </c>
      <c r="C244" s="10">
        <v>91.181352</v>
      </c>
      <c r="G244" s="13"/>
    </row>
    <row r="245" ht="18.95" customHeight="1" spans="1:7">
      <c r="A245" s="11" t="s">
        <v>442</v>
      </c>
      <c r="B245" s="11" t="s">
        <v>443</v>
      </c>
      <c r="C245" s="10">
        <v>792.55</v>
      </c>
      <c r="G245" s="13"/>
    </row>
    <row r="246" ht="18.95" customHeight="1" spans="1:7">
      <c r="A246" s="11" t="s">
        <v>444</v>
      </c>
      <c r="B246" s="11" t="s">
        <v>445</v>
      </c>
      <c r="C246" s="10">
        <v>15</v>
      </c>
      <c r="G246" s="13"/>
    </row>
    <row r="247" ht="18.95" customHeight="1" spans="1:7">
      <c r="A247" s="11" t="s">
        <v>446</v>
      </c>
      <c r="B247" s="12" t="s">
        <v>447</v>
      </c>
      <c r="C247" s="10">
        <f>SUM(C248:C253)</f>
        <v>11643.430716</v>
      </c>
      <c r="G247" s="13"/>
    </row>
    <row r="248" ht="18.95" customHeight="1" spans="1:7">
      <c r="A248" s="11" t="s">
        <v>448</v>
      </c>
      <c r="B248" s="11" t="s">
        <v>449</v>
      </c>
      <c r="C248" s="10">
        <v>1583.94</v>
      </c>
      <c r="G248" s="13"/>
    </row>
    <row r="249" ht="18.95" customHeight="1" spans="1:7">
      <c r="A249" s="11" t="s">
        <v>450</v>
      </c>
      <c r="B249" s="11" t="s">
        <v>451</v>
      </c>
      <c r="C249" s="10">
        <v>126</v>
      </c>
      <c r="G249" s="13"/>
    </row>
    <row r="250" ht="18.95" customHeight="1" spans="1:7">
      <c r="A250" s="11" t="s">
        <v>452</v>
      </c>
      <c r="B250" s="11" t="s">
        <v>453</v>
      </c>
      <c r="C250" s="10">
        <v>1160</v>
      </c>
      <c r="G250" s="13"/>
    </row>
    <row r="251" ht="18.95" customHeight="1" spans="1:7">
      <c r="A251" s="11" t="s">
        <v>454</v>
      </c>
      <c r="B251" s="11" t="s">
        <v>455</v>
      </c>
      <c r="C251" s="10">
        <v>282.820716</v>
      </c>
      <c r="G251" s="13"/>
    </row>
    <row r="252" ht="18.95" customHeight="1" spans="1:7">
      <c r="A252" s="11" t="s">
        <v>456</v>
      </c>
      <c r="B252" s="11" t="s">
        <v>457</v>
      </c>
      <c r="C252" s="10">
        <v>8470.67</v>
      </c>
      <c r="G252" s="13"/>
    </row>
    <row r="253" ht="18.95" customHeight="1" spans="1:7">
      <c r="A253" s="11" t="s">
        <v>458</v>
      </c>
      <c r="B253" s="11" t="s">
        <v>459</v>
      </c>
      <c r="C253" s="10">
        <v>20</v>
      </c>
      <c r="G253" s="13"/>
    </row>
    <row r="254" ht="18.95" customHeight="1" spans="1:7">
      <c r="A254" s="11" t="s">
        <v>460</v>
      </c>
      <c r="B254" s="12" t="s">
        <v>461</v>
      </c>
      <c r="C254" s="10">
        <f>SUM(C255:C259)</f>
        <v>8178.08148</v>
      </c>
      <c r="G254" s="13"/>
    </row>
    <row r="255" ht="18.95" customHeight="1" spans="1:7">
      <c r="A255" s="11" t="s">
        <v>462</v>
      </c>
      <c r="B255" s="11" t="s">
        <v>12</v>
      </c>
      <c r="C255" s="10">
        <v>222.727228</v>
      </c>
      <c r="G255" s="13"/>
    </row>
    <row r="256" ht="18.95" customHeight="1" spans="1:7">
      <c r="A256" s="11" t="s">
        <v>463</v>
      </c>
      <c r="B256" s="11" t="s">
        <v>464</v>
      </c>
      <c r="C256" s="10">
        <v>907.7</v>
      </c>
      <c r="G256" s="13"/>
    </row>
    <row r="257" ht="18.95" customHeight="1" spans="1:7">
      <c r="A257" s="11" t="s">
        <v>465</v>
      </c>
      <c r="B257" s="11" t="s">
        <v>466</v>
      </c>
      <c r="C257" s="10">
        <v>960.366252</v>
      </c>
      <c r="G257" s="13"/>
    </row>
    <row r="258" ht="18.95" customHeight="1" spans="1:7">
      <c r="A258" s="11" t="s">
        <v>467</v>
      </c>
      <c r="B258" s="11" t="s">
        <v>468</v>
      </c>
      <c r="C258" s="10">
        <v>4853.25</v>
      </c>
      <c r="G258" s="13"/>
    </row>
    <row r="259" ht="18.95" customHeight="1" spans="1:7">
      <c r="A259" s="11" t="s">
        <v>469</v>
      </c>
      <c r="B259" s="11" t="s">
        <v>470</v>
      </c>
      <c r="C259" s="10">
        <v>1234.038</v>
      </c>
      <c r="G259" s="13"/>
    </row>
    <row r="260" ht="18.95" customHeight="1" spans="1:7">
      <c r="A260" s="11" t="s">
        <v>471</v>
      </c>
      <c r="B260" s="12" t="s">
        <v>472</v>
      </c>
      <c r="C260" s="10">
        <f>SUM(C261:C264)</f>
        <v>322.30184</v>
      </c>
      <c r="G260" s="13"/>
    </row>
    <row r="261" ht="18.95" customHeight="1" spans="1:7">
      <c r="A261" s="11" t="s">
        <v>473</v>
      </c>
      <c r="B261" s="11" t="s">
        <v>12</v>
      </c>
      <c r="C261" s="10">
        <v>130.28184</v>
      </c>
      <c r="G261" s="13"/>
    </row>
    <row r="262" ht="18.95" customHeight="1" spans="1:7">
      <c r="A262" s="11" t="s">
        <v>474</v>
      </c>
      <c r="B262" s="11" t="s">
        <v>14</v>
      </c>
      <c r="C262" s="10">
        <v>177.5</v>
      </c>
      <c r="G262" s="13"/>
    </row>
    <row r="263" ht="18.95" customHeight="1" spans="1:7">
      <c r="A263" s="11" t="s">
        <v>475</v>
      </c>
      <c r="B263" s="11" t="s">
        <v>16</v>
      </c>
      <c r="C263" s="10">
        <v>3</v>
      </c>
      <c r="G263" s="13"/>
    </row>
    <row r="264" ht="18.95" customHeight="1" spans="1:7">
      <c r="A264" s="11" t="s">
        <v>476</v>
      </c>
      <c r="B264" s="11" t="s">
        <v>477</v>
      </c>
      <c r="C264" s="10">
        <v>11.52</v>
      </c>
      <c r="G264" s="13"/>
    </row>
    <row r="265" ht="18.95" customHeight="1" spans="1:7">
      <c r="A265" s="11" t="s">
        <v>478</v>
      </c>
      <c r="B265" s="12" t="s">
        <v>479</v>
      </c>
      <c r="C265" s="10">
        <f>SUM(C266:C267)</f>
        <v>12600.74</v>
      </c>
      <c r="G265" s="13"/>
    </row>
    <row r="266" s="2" customFormat="1" ht="18.95" customHeight="1" spans="1:7">
      <c r="A266" s="11" t="s">
        <v>480</v>
      </c>
      <c r="B266" s="11" t="s">
        <v>481</v>
      </c>
      <c r="C266" s="10">
        <v>300.07</v>
      </c>
      <c r="G266" s="13"/>
    </row>
    <row r="267" s="2" customFormat="1" ht="18.95" customHeight="1" spans="1:7">
      <c r="A267" s="11" t="s">
        <v>482</v>
      </c>
      <c r="B267" s="11" t="s">
        <v>483</v>
      </c>
      <c r="C267" s="10">
        <v>12300.67</v>
      </c>
      <c r="G267" s="13"/>
    </row>
    <row r="268" ht="18.95" customHeight="1" spans="1:7">
      <c r="A268" s="11" t="s">
        <v>484</v>
      </c>
      <c r="B268" s="12" t="s">
        <v>485</v>
      </c>
      <c r="C268" s="10">
        <f>SUM(C269:C270)</f>
        <v>2624.527224</v>
      </c>
      <c r="G268" s="13"/>
    </row>
    <row r="269" ht="18.95" customHeight="1" spans="1:7">
      <c r="A269" s="11" t="s">
        <v>486</v>
      </c>
      <c r="B269" s="11" t="s">
        <v>487</v>
      </c>
      <c r="C269" s="10">
        <v>2182.64</v>
      </c>
      <c r="G269" s="13"/>
    </row>
    <row r="270" ht="18.95" customHeight="1" spans="1:8">
      <c r="A270" s="11" t="s">
        <v>488</v>
      </c>
      <c r="B270" s="11" t="s">
        <v>489</v>
      </c>
      <c r="C270" s="10">
        <v>441.887224</v>
      </c>
      <c r="G270" s="13"/>
      <c r="H270" s="1"/>
    </row>
    <row r="271" ht="18.95" customHeight="1" spans="1:7">
      <c r="A271" s="11" t="s">
        <v>490</v>
      </c>
      <c r="B271" s="12" t="s">
        <v>491</v>
      </c>
      <c r="C271" s="10">
        <f>SUM(C272)</f>
        <v>3546.91</v>
      </c>
      <c r="G271" s="13"/>
    </row>
    <row r="272" ht="18.95" customHeight="1" spans="1:7">
      <c r="A272" s="11" t="s">
        <v>492</v>
      </c>
      <c r="B272" s="11" t="s">
        <v>493</v>
      </c>
      <c r="C272" s="10">
        <v>3546.91</v>
      </c>
      <c r="G272" s="13"/>
    </row>
    <row r="273" ht="18.95" customHeight="1" spans="1:7">
      <c r="A273" s="11" t="s">
        <v>494</v>
      </c>
      <c r="B273" s="12" t="s">
        <v>495</v>
      </c>
      <c r="C273" s="10">
        <f>SUM(C274)</f>
        <v>185</v>
      </c>
      <c r="G273" s="13"/>
    </row>
    <row r="274" ht="18.95" customHeight="1" spans="1:7">
      <c r="A274" s="11" t="s">
        <v>496</v>
      </c>
      <c r="B274" s="11" t="s">
        <v>497</v>
      </c>
      <c r="C274" s="10">
        <v>185</v>
      </c>
      <c r="G274" s="13"/>
    </row>
    <row r="275" ht="18.95" customHeight="1" spans="1:7">
      <c r="A275" s="11" t="s">
        <v>498</v>
      </c>
      <c r="B275" s="12" t="s">
        <v>499</v>
      </c>
      <c r="C275" s="10">
        <f>SUM(C276)</f>
        <v>65404</v>
      </c>
      <c r="G275" s="13"/>
    </row>
    <row r="276" ht="18.95" customHeight="1" spans="1:7">
      <c r="A276" s="11" t="s">
        <v>500</v>
      </c>
      <c r="B276" s="11" t="s">
        <v>501</v>
      </c>
      <c r="C276" s="10">
        <v>65404</v>
      </c>
      <c r="G276" s="13"/>
    </row>
    <row r="277" ht="18.95" customHeight="1" spans="1:7">
      <c r="A277" s="11" t="s">
        <v>502</v>
      </c>
      <c r="B277" s="12" t="s">
        <v>503</v>
      </c>
      <c r="C277" s="10">
        <f>SUM(C278:C281)</f>
        <v>925.731916</v>
      </c>
      <c r="G277" s="13"/>
    </row>
    <row r="278" ht="18.95" customHeight="1" spans="1:7">
      <c r="A278" s="11" t="s">
        <v>504</v>
      </c>
      <c r="B278" s="11" t="s">
        <v>12</v>
      </c>
      <c r="C278" s="10">
        <v>193.502452</v>
      </c>
      <c r="G278" s="13"/>
    </row>
    <row r="279" ht="18.95" customHeight="1" spans="1:7">
      <c r="A279" s="11" t="s">
        <v>505</v>
      </c>
      <c r="B279" s="11" t="s">
        <v>506</v>
      </c>
      <c r="C279" s="10">
        <v>355.66</v>
      </c>
      <c r="G279" s="13"/>
    </row>
    <row r="280" ht="18.95" customHeight="1" spans="1:7">
      <c r="A280" s="11" t="s">
        <v>507</v>
      </c>
      <c r="B280" s="11" t="s">
        <v>113</v>
      </c>
      <c r="C280" s="10">
        <v>112.711464</v>
      </c>
      <c r="G280" s="13"/>
    </row>
    <row r="281" ht="18.95" customHeight="1" spans="1:7">
      <c r="A281" s="11" t="s">
        <v>508</v>
      </c>
      <c r="B281" s="11" t="s">
        <v>509</v>
      </c>
      <c r="C281" s="10">
        <v>263.858</v>
      </c>
      <c r="G281" s="13"/>
    </row>
    <row r="282" ht="18.95" customHeight="1" spans="1:7">
      <c r="A282" s="11" t="s">
        <v>510</v>
      </c>
      <c r="B282" s="12" t="s">
        <v>511</v>
      </c>
      <c r="C282" s="10">
        <f>SUM(C283)</f>
        <v>110</v>
      </c>
      <c r="G282" s="13"/>
    </row>
    <row r="283" ht="18.95" customHeight="1" spans="1:7">
      <c r="A283" s="11" t="s">
        <v>512</v>
      </c>
      <c r="B283" s="11" t="s">
        <v>513</v>
      </c>
      <c r="C283" s="10">
        <v>110</v>
      </c>
      <c r="G283" s="13"/>
    </row>
    <row r="284" ht="18.95" customHeight="1" spans="1:7">
      <c r="A284" s="11" t="s">
        <v>514</v>
      </c>
      <c r="B284" s="12" t="s">
        <v>515</v>
      </c>
      <c r="C284" s="10">
        <f>SUM(C285)</f>
        <v>17427.6596</v>
      </c>
      <c r="G284" s="13"/>
    </row>
    <row r="285" s="2" customFormat="1" ht="18.95" customHeight="1" spans="1:7">
      <c r="A285" s="11" t="s">
        <v>516</v>
      </c>
      <c r="B285" s="11" t="s">
        <v>517</v>
      </c>
      <c r="C285" s="10">
        <v>17427.6596</v>
      </c>
      <c r="G285" s="13"/>
    </row>
    <row r="286" ht="18.95" customHeight="1" spans="1:7">
      <c r="A286" s="11" t="s">
        <v>518</v>
      </c>
      <c r="B286" s="12" t="s">
        <v>519</v>
      </c>
      <c r="C286" s="10">
        <f>C287+C291+C296+C299+C307+C309+C312+C315+C318+C322+C324+C330+C328</f>
        <v>145881.065536</v>
      </c>
      <c r="G286" s="13"/>
    </row>
    <row r="287" ht="18.95" customHeight="1" spans="1:7">
      <c r="A287" s="11" t="s">
        <v>520</v>
      </c>
      <c r="B287" s="12" t="s">
        <v>521</v>
      </c>
      <c r="C287" s="10">
        <f>SUM(C288:C290)</f>
        <v>11279.3431</v>
      </c>
      <c r="G287" s="13"/>
    </row>
    <row r="288" ht="18.95" customHeight="1" spans="1:8">
      <c r="A288" s="11" t="s">
        <v>522</v>
      </c>
      <c r="B288" s="11" t="s">
        <v>12</v>
      </c>
      <c r="C288" s="10">
        <v>1658.7971</v>
      </c>
      <c r="G288" s="13"/>
      <c r="H288" s="1"/>
    </row>
    <row r="289" ht="18.95" customHeight="1" spans="1:7">
      <c r="A289" s="11" t="s">
        <v>523</v>
      </c>
      <c r="B289" s="11" t="s">
        <v>29</v>
      </c>
      <c r="C289" s="10">
        <v>280</v>
      </c>
      <c r="G289" s="13"/>
    </row>
    <row r="290" ht="18.95" customHeight="1" spans="1:7">
      <c r="A290" s="11" t="s">
        <v>524</v>
      </c>
      <c r="B290" s="11" t="s">
        <v>525</v>
      </c>
      <c r="C290" s="10">
        <v>9340.546</v>
      </c>
      <c r="G290" s="13"/>
    </row>
    <row r="291" ht="18.95" customHeight="1" spans="1:3">
      <c r="A291" s="11" t="s">
        <v>526</v>
      </c>
      <c r="B291" s="12" t="s">
        <v>527</v>
      </c>
      <c r="C291" s="10">
        <f>SUM(C292:C295)</f>
        <v>6599</v>
      </c>
    </row>
    <row r="292" ht="18.95" customHeight="1" spans="1:3">
      <c r="A292" s="11" t="s">
        <v>528</v>
      </c>
      <c r="B292" s="11" t="s">
        <v>529</v>
      </c>
      <c r="C292" s="10">
        <v>2569</v>
      </c>
    </row>
    <row r="293" ht="18.95" customHeight="1" spans="1:3">
      <c r="A293" s="11" t="s">
        <v>530</v>
      </c>
      <c r="B293" s="11" t="s">
        <v>531</v>
      </c>
      <c r="C293" s="10">
        <v>2720</v>
      </c>
    </row>
    <row r="294" ht="18.95" customHeight="1" spans="1:3">
      <c r="A294" s="11" t="s">
        <v>532</v>
      </c>
      <c r="B294" s="11" t="s">
        <v>533</v>
      </c>
      <c r="C294" s="10">
        <v>10</v>
      </c>
    </row>
    <row r="295" ht="18.95" customHeight="1" spans="1:3">
      <c r="A295" s="11" t="s">
        <v>534</v>
      </c>
      <c r="B295" s="11" t="s">
        <v>535</v>
      </c>
      <c r="C295" s="10">
        <v>1300</v>
      </c>
    </row>
    <row r="296" ht="18.95" customHeight="1" spans="1:3">
      <c r="A296" s="11" t="s">
        <v>536</v>
      </c>
      <c r="B296" s="12" t="s">
        <v>537</v>
      </c>
      <c r="C296" s="10">
        <f>SUM(C297:C298)</f>
        <v>24684.11</v>
      </c>
    </row>
    <row r="297" ht="18.95" customHeight="1" spans="1:3">
      <c r="A297" s="11" t="s">
        <v>538</v>
      </c>
      <c r="B297" s="11" t="s">
        <v>539</v>
      </c>
      <c r="C297" s="10">
        <v>22988.49</v>
      </c>
    </row>
    <row r="298" ht="18.95" customHeight="1" spans="1:3">
      <c r="A298" s="11" t="s">
        <v>540</v>
      </c>
      <c r="B298" s="11" t="s">
        <v>541</v>
      </c>
      <c r="C298" s="10">
        <v>1695.62</v>
      </c>
    </row>
    <row r="299" ht="18.95" customHeight="1" spans="1:3">
      <c r="A299" s="11" t="s">
        <v>542</v>
      </c>
      <c r="B299" s="12" t="s">
        <v>543</v>
      </c>
      <c r="C299" s="10">
        <f>SUM(C300:C306)</f>
        <v>24100.526092</v>
      </c>
    </row>
    <row r="300" ht="18.95" customHeight="1" spans="1:3">
      <c r="A300" s="11" t="s">
        <v>544</v>
      </c>
      <c r="B300" s="11" t="s">
        <v>545</v>
      </c>
      <c r="C300" s="10">
        <v>4461.17956</v>
      </c>
    </row>
    <row r="301" ht="18.95" customHeight="1" spans="1:3">
      <c r="A301" s="11" t="s">
        <v>546</v>
      </c>
      <c r="B301" s="11" t="s">
        <v>547</v>
      </c>
      <c r="C301" s="10">
        <v>1336.163756</v>
      </c>
    </row>
    <row r="302" ht="18.95" customHeight="1" spans="1:3">
      <c r="A302" s="11" t="s">
        <v>548</v>
      </c>
      <c r="B302" s="11" t="s">
        <v>549</v>
      </c>
      <c r="C302" s="10">
        <v>699.412848</v>
      </c>
    </row>
    <row r="303" ht="18.95" customHeight="1" spans="1:3">
      <c r="A303" s="11" t="s">
        <v>550</v>
      </c>
      <c r="B303" s="11" t="s">
        <v>551</v>
      </c>
      <c r="C303" s="10">
        <v>552.079928</v>
      </c>
    </row>
    <row r="304" s="2" customFormat="1" ht="18.95" customHeight="1" spans="1:3">
      <c r="A304" s="11" t="s">
        <v>552</v>
      </c>
      <c r="B304" s="11" t="s">
        <v>553</v>
      </c>
      <c r="C304" s="10">
        <v>15649.72</v>
      </c>
    </row>
    <row r="305" ht="18.95" customHeight="1" spans="1:3">
      <c r="A305" s="11" t="s">
        <v>554</v>
      </c>
      <c r="B305" s="11" t="s">
        <v>555</v>
      </c>
      <c r="C305" s="10">
        <v>580</v>
      </c>
    </row>
    <row r="306" ht="18.95" customHeight="1" spans="1:3">
      <c r="A306" s="11" t="s">
        <v>556</v>
      </c>
      <c r="B306" s="11" t="s">
        <v>557</v>
      </c>
      <c r="C306" s="10">
        <v>821.97</v>
      </c>
    </row>
    <row r="307" ht="18.95" customHeight="1" spans="1:3">
      <c r="A307" s="11" t="s">
        <v>558</v>
      </c>
      <c r="B307" s="12" t="s">
        <v>559</v>
      </c>
      <c r="C307" s="10">
        <f>SUM(C308:C308)</f>
        <v>1000</v>
      </c>
    </row>
    <row r="308" ht="18.95" customHeight="1" spans="1:3">
      <c r="A308" s="11" t="s">
        <v>560</v>
      </c>
      <c r="B308" s="11" t="s">
        <v>561</v>
      </c>
      <c r="C308" s="10">
        <v>1000</v>
      </c>
    </row>
    <row r="309" ht="18.95" customHeight="1" spans="1:3">
      <c r="A309" s="11" t="s">
        <v>562</v>
      </c>
      <c r="B309" s="12" t="s">
        <v>563</v>
      </c>
      <c r="C309" s="10">
        <f>SUM(C310:C311)</f>
        <v>9465</v>
      </c>
    </row>
    <row r="310" ht="18.95" customHeight="1" spans="1:3">
      <c r="A310" s="11" t="s">
        <v>564</v>
      </c>
      <c r="B310" s="11" t="s">
        <v>565</v>
      </c>
      <c r="C310" s="10">
        <v>370</v>
      </c>
    </row>
    <row r="311" s="2" customFormat="1" ht="18.95" customHeight="1" spans="1:3">
      <c r="A311" s="11" t="s">
        <v>566</v>
      </c>
      <c r="B311" s="11" t="s">
        <v>567</v>
      </c>
      <c r="C311" s="10">
        <v>9095</v>
      </c>
    </row>
    <row r="312" ht="18.95" customHeight="1" spans="1:3">
      <c r="A312" s="11" t="s">
        <v>568</v>
      </c>
      <c r="B312" s="12" t="s">
        <v>569</v>
      </c>
      <c r="C312" s="10">
        <f>SUM(C313:C314)</f>
        <v>12390.427804</v>
      </c>
    </row>
    <row r="313" ht="18.95" customHeight="1" spans="1:3">
      <c r="A313" s="11" t="s">
        <v>570</v>
      </c>
      <c r="B313" s="11" t="s">
        <v>571</v>
      </c>
      <c r="C313" s="10">
        <v>6832.188588</v>
      </c>
    </row>
    <row r="314" ht="18.95" customHeight="1" spans="1:3">
      <c r="A314" s="11" t="s">
        <v>572</v>
      </c>
      <c r="B314" s="11" t="s">
        <v>573</v>
      </c>
      <c r="C314" s="10">
        <v>5558.23921599999</v>
      </c>
    </row>
    <row r="315" ht="18.95" customHeight="1" spans="1:5">
      <c r="A315" s="11" t="s">
        <v>574</v>
      </c>
      <c r="B315" s="12" t="s">
        <v>575</v>
      </c>
      <c r="C315" s="10">
        <f>SUM(C316:C317)</f>
        <v>40407.18</v>
      </c>
      <c r="E315" s="13"/>
    </row>
    <row r="316" ht="18.95" customHeight="1" spans="1:5">
      <c r="A316" s="11" t="s">
        <v>576</v>
      </c>
      <c r="B316" s="11" t="s">
        <v>577</v>
      </c>
      <c r="C316" s="10">
        <v>1000</v>
      </c>
      <c r="E316" s="13"/>
    </row>
    <row r="317" ht="18.95" customHeight="1" spans="1:5">
      <c r="A317" s="11" t="s">
        <v>578</v>
      </c>
      <c r="B317" s="11" t="s">
        <v>579</v>
      </c>
      <c r="C317" s="10">
        <v>39407.18</v>
      </c>
      <c r="E317" s="13"/>
    </row>
    <row r="318" ht="18.95" customHeight="1" spans="1:5">
      <c r="A318" s="11" t="s">
        <v>580</v>
      </c>
      <c r="B318" s="12" t="s">
        <v>581</v>
      </c>
      <c r="C318" s="10">
        <f>SUM(C319:C321)</f>
        <v>4422.48</v>
      </c>
      <c r="E318" s="13"/>
    </row>
    <row r="319" ht="18.95" customHeight="1" spans="1:5">
      <c r="A319" s="11" t="s">
        <v>582</v>
      </c>
      <c r="B319" s="11" t="s">
        <v>583</v>
      </c>
      <c r="C319" s="10">
        <v>3700</v>
      </c>
      <c r="E319" s="13"/>
    </row>
    <row r="320" ht="18.95" customHeight="1" spans="1:5">
      <c r="A320" s="11" t="s">
        <v>584</v>
      </c>
      <c r="B320" s="11" t="s">
        <v>585</v>
      </c>
      <c r="C320" s="10">
        <v>20</v>
      </c>
      <c r="E320" s="13"/>
    </row>
    <row r="321" ht="18.95" customHeight="1" spans="1:5">
      <c r="A321" s="11" t="s">
        <v>586</v>
      </c>
      <c r="B321" s="11" t="s">
        <v>587</v>
      </c>
      <c r="C321" s="10">
        <v>702.48</v>
      </c>
      <c r="E321" s="13"/>
    </row>
    <row r="322" ht="18.95" customHeight="1" spans="1:5">
      <c r="A322" s="11" t="s">
        <v>588</v>
      </c>
      <c r="B322" s="12" t="s">
        <v>589</v>
      </c>
      <c r="C322" s="10">
        <f>SUM(C323)</f>
        <v>500</v>
      </c>
      <c r="E322" s="13"/>
    </row>
    <row r="323" ht="18.95" customHeight="1" spans="1:3">
      <c r="A323" s="11" t="s">
        <v>590</v>
      </c>
      <c r="B323" s="11" t="s">
        <v>591</v>
      </c>
      <c r="C323" s="10">
        <v>500</v>
      </c>
    </row>
    <row r="324" ht="18.95" customHeight="1" spans="1:3">
      <c r="A324" s="11" t="s">
        <v>592</v>
      </c>
      <c r="B324" s="12" t="s">
        <v>593</v>
      </c>
      <c r="C324" s="10">
        <f>SUM(C325:C327)</f>
        <v>1209.59854</v>
      </c>
    </row>
    <row r="325" ht="18.95" customHeight="1" spans="1:3">
      <c r="A325" s="11" t="s">
        <v>594</v>
      </c>
      <c r="B325" s="11" t="s">
        <v>12</v>
      </c>
      <c r="C325" s="10">
        <v>684.29654</v>
      </c>
    </row>
    <row r="326" ht="18.95" customHeight="1" spans="1:3">
      <c r="A326" s="11" t="s">
        <v>595</v>
      </c>
      <c r="B326" s="11" t="s">
        <v>182</v>
      </c>
      <c r="C326" s="10">
        <v>223.15</v>
      </c>
    </row>
    <row r="327" ht="18.95" customHeight="1" spans="1:3">
      <c r="A327" s="11" t="s">
        <v>596</v>
      </c>
      <c r="B327" s="11" t="s">
        <v>597</v>
      </c>
      <c r="C327" s="10">
        <v>302.152</v>
      </c>
    </row>
    <row r="328" ht="18.95" customHeight="1" spans="1:3">
      <c r="A328" s="11" t="s">
        <v>598</v>
      </c>
      <c r="B328" s="12" t="s">
        <v>599</v>
      </c>
      <c r="C328" s="10">
        <v>20</v>
      </c>
    </row>
    <row r="329" ht="18.95" customHeight="1" spans="1:3">
      <c r="A329" s="11" t="s">
        <v>600</v>
      </c>
      <c r="B329" s="11" t="s">
        <v>601</v>
      </c>
      <c r="C329" s="10">
        <v>20</v>
      </c>
    </row>
    <row r="330" ht="18.95" customHeight="1" spans="1:3">
      <c r="A330" s="11" t="s">
        <v>602</v>
      </c>
      <c r="B330" s="12" t="s">
        <v>603</v>
      </c>
      <c r="C330" s="10">
        <f>SUM(C331)</f>
        <v>9803.4</v>
      </c>
    </row>
    <row r="331" ht="18.95" customHeight="1" spans="1:3">
      <c r="A331" s="11" t="s">
        <v>604</v>
      </c>
      <c r="B331" s="11" t="s">
        <v>605</v>
      </c>
      <c r="C331" s="10">
        <v>9803.4</v>
      </c>
    </row>
    <row r="332" ht="18.95" customHeight="1" spans="1:3">
      <c r="A332" s="11" t="s">
        <v>606</v>
      </c>
      <c r="B332" s="12" t="s">
        <v>607</v>
      </c>
      <c r="C332" s="10">
        <f>C333+C336+C339</f>
        <v>6563.627428</v>
      </c>
    </row>
    <row r="333" ht="18.95" customHeight="1" spans="1:3">
      <c r="A333" s="11" t="s">
        <v>608</v>
      </c>
      <c r="B333" s="12" t="s">
        <v>609</v>
      </c>
      <c r="C333" s="10">
        <f>SUM(C334:C335)</f>
        <v>997.616668</v>
      </c>
    </row>
    <row r="334" ht="18.95" customHeight="1" spans="1:3">
      <c r="A334" s="11" t="s">
        <v>610</v>
      </c>
      <c r="B334" s="11" t="s">
        <v>12</v>
      </c>
      <c r="C334" s="10">
        <v>977.160668</v>
      </c>
    </row>
    <row r="335" ht="18.95" customHeight="1" spans="1:5">
      <c r="A335" s="11" t="s">
        <v>611</v>
      </c>
      <c r="B335" s="11" t="s">
        <v>612</v>
      </c>
      <c r="C335" s="10">
        <v>20.456</v>
      </c>
      <c r="E335" s="13"/>
    </row>
    <row r="336" ht="18.95" customHeight="1" spans="1:5">
      <c r="A336" s="11" t="s">
        <v>613</v>
      </c>
      <c r="B336" s="12" t="s">
        <v>614</v>
      </c>
      <c r="C336" s="10">
        <f>SUM(C337:C338)</f>
        <v>911.88076</v>
      </c>
      <c r="E336" s="13"/>
    </row>
    <row r="337" ht="18.95" customHeight="1" spans="1:5">
      <c r="A337" s="11" t="s">
        <v>615</v>
      </c>
      <c r="B337" s="11" t="s">
        <v>616</v>
      </c>
      <c r="C337" s="10">
        <v>692.98076</v>
      </c>
      <c r="E337" s="13"/>
    </row>
    <row r="338" ht="18.95" customHeight="1" spans="1:5">
      <c r="A338" s="11" t="s">
        <v>617</v>
      </c>
      <c r="B338" s="11" t="s">
        <v>618</v>
      </c>
      <c r="C338" s="10">
        <v>218.9</v>
      </c>
      <c r="E338" s="13"/>
    </row>
    <row r="339" ht="18.95" customHeight="1" spans="1:5">
      <c r="A339" s="11" t="s">
        <v>619</v>
      </c>
      <c r="B339" s="12" t="s">
        <v>620</v>
      </c>
      <c r="C339" s="10">
        <f>SUM(C340)</f>
        <v>4654.13</v>
      </c>
      <c r="E339" s="13"/>
    </row>
    <row r="340" ht="18.95" customHeight="1" spans="1:5">
      <c r="A340" s="11" t="s">
        <v>621</v>
      </c>
      <c r="B340" s="11" t="s">
        <v>622</v>
      </c>
      <c r="C340" s="10">
        <v>4654.13</v>
      </c>
      <c r="E340" s="13"/>
    </row>
    <row r="341" ht="18.95" customHeight="1" spans="1:5">
      <c r="A341" s="11" t="s">
        <v>623</v>
      </c>
      <c r="B341" s="12" t="s">
        <v>624</v>
      </c>
      <c r="C341" s="10">
        <f>C342+C350+C354+C348+C352</f>
        <v>46986.958828</v>
      </c>
      <c r="E341" s="13"/>
    </row>
    <row r="342" ht="18.95" customHeight="1" spans="1:5">
      <c r="A342" s="11" t="s">
        <v>625</v>
      </c>
      <c r="B342" s="12" t="s">
        <v>626</v>
      </c>
      <c r="C342" s="10">
        <f>SUM(C343:C347)</f>
        <v>19675.541696</v>
      </c>
      <c r="E342" s="13"/>
    </row>
    <row r="343" ht="18.95" customHeight="1" spans="1:5">
      <c r="A343" s="11" t="s">
        <v>627</v>
      </c>
      <c r="B343" s="11" t="s">
        <v>12</v>
      </c>
      <c r="C343" s="10">
        <v>4016.23968</v>
      </c>
      <c r="E343" s="13"/>
    </row>
    <row r="344" ht="18.95" customHeight="1" spans="1:5">
      <c r="A344" s="11" t="s">
        <v>628</v>
      </c>
      <c r="B344" s="11" t="s">
        <v>14</v>
      </c>
      <c r="C344" s="10">
        <v>3572.3255</v>
      </c>
      <c r="E344" s="13"/>
    </row>
    <row r="345" ht="18.95" customHeight="1" spans="1:5">
      <c r="A345" s="11" t="s">
        <v>629</v>
      </c>
      <c r="B345" s="11" t="s">
        <v>630</v>
      </c>
      <c r="C345" s="10">
        <v>3075.6296</v>
      </c>
      <c r="E345" s="13"/>
    </row>
    <row r="346" ht="18.95" customHeight="1" spans="1:5">
      <c r="A346" s="11" t="s">
        <v>631</v>
      </c>
      <c r="B346" s="11" t="s">
        <v>632</v>
      </c>
      <c r="C346" s="10">
        <v>791.18536</v>
      </c>
      <c r="E346" s="13"/>
    </row>
    <row r="347" ht="18.95" customHeight="1" spans="1:5">
      <c r="A347" s="11" t="s">
        <v>633</v>
      </c>
      <c r="B347" s="11" t="s">
        <v>634</v>
      </c>
      <c r="C347" s="10">
        <v>8220.161556</v>
      </c>
      <c r="E347" s="13"/>
    </row>
    <row r="348" ht="18.95" customHeight="1" spans="1:5">
      <c r="A348" s="11" t="s">
        <v>635</v>
      </c>
      <c r="B348" s="12" t="s">
        <v>636</v>
      </c>
      <c r="C348" s="10">
        <v>1000</v>
      </c>
      <c r="E348" s="13"/>
    </row>
    <row r="349" ht="18.95" customHeight="1" spans="1:5">
      <c r="A349" s="11" t="s">
        <v>637</v>
      </c>
      <c r="B349" s="11" t="s">
        <v>638</v>
      </c>
      <c r="C349" s="10">
        <v>1000</v>
      </c>
      <c r="E349" s="13"/>
    </row>
    <row r="350" ht="18.95" customHeight="1" spans="1:5">
      <c r="A350" s="11" t="s">
        <v>639</v>
      </c>
      <c r="B350" s="12" t="s">
        <v>640</v>
      </c>
      <c r="C350" s="10">
        <f>SUM(C351)</f>
        <v>1587.677</v>
      </c>
      <c r="E350" s="13"/>
    </row>
    <row r="351" ht="18.95" customHeight="1" spans="1:5">
      <c r="A351" s="11" t="s">
        <v>641</v>
      </c>
      <c r="B351" s="11" t="s">
        <v>642</v>
      </c>
      <c r="C351" s="10">
        <v>1587.677</v>
      </c>
      <c r="E351" s="13"/>
    </row>
    <row r="352" ht="18.95" customHeight="1" spans="1:5">
      <c r="A352" s="11" t="s">
        <v>643</v>
      </c>
      <c r="B352" s="12" t="s">
        <v>644</v>
      </c>
      <c r="C352" s="10">
        <v>594.840132</v>
      </c>
      <c r="E352" s="13"/>
    </row>
    <row r="353" ht="18.95" customHeight="1" spans="1:5">
      <c r="A353" s="11" t="s">
        <v>645</v>
      </c>
      <c r="B353" s="11" t="s">
        <v>646</v>
      </c>
      <c r="C353" s="10">
        <v>594.840132</v>
      </c>
      <c r="E353" s="13"/>
    </row>
    <row r="354" ht="18.95" customHeight="1" spans="1:5">
      <c r="A354" s="11" t="s">
        <v>647</v>
      </c>
      <c r="B354" s="12" t="s">
        <v>648</v>
      </c>
      <c r="C354" s="10">
        <f>SUM(C355)</f>
        <v>24128.9</v>
      </c>
      <c r="E354" s="13"/>
    </row>
    <row r="355" ht="18.95" customHeight="1" spans="1:5">
      <c r="A355" s="11" t="s">
        <v>649</v>
      </c>
      <c r="B355" s="11" t="s">
        <v>650</v>
      </c>
      <c r="C355" s="10">
        <v>24128.9</v>
      </c>
      <c r="E355" s="13"/>
    </row>
    <row r="356" ht="18.95" customHeight="1" spans="1:3">
      <c r="A356" s="11" t="s">
        <v>651</v>
      </c>
      <c r="B356" s="12" t="s">
        <v>652</v>
      </c>
      <c r="C356" s="10">
        <f>C357+C374+C377+C384+C388</f>
        <v>66488.766156</v>
      </c>
    </row>
    <row r="357" ht="18.95" customHeight="1" spans="1:3">
      <c r="A357" s="11" t="s">
        <v>653</v>
      </c>
      <c r="B357" s="12" t="s">
        <v>654</v>
      </c>
      <c r="C357" s="10">
        <f>SUM(C358:C373)</f>
        <v>32933.625716</v>
      </c>
    </row>
    <row r="358" ht="18.95" customHeight="1" spans="1:3">
      <c r="A358" s="11" t="s">
        <v>655</v>
      </c>
      <c r="B358" s="11" t="s">
        <v>12</v>
      </c>
      <c r="C358" s="10">
        <v>2092.79188</v>
      </c>
    </row>
    <row r="359" ht="18.95" customHeight="1" spans="1:3">
      <c r="A359" s="11" t="s">
        <v>656</v>
      </c>
      <c r="B359" s="11" t="s">
        <v>14</v>
      </c>
      <c r="C359" s="10">
        <v>8</v>
      </c>
    </row>
    <row r="360" ht="18.95" customHeight="1" spans="1:3">
      <c r="A360" s="11" t="s">
        <v>657</v>
      </c>
      <c r="B360" s="11" t="s">
        <v>43</v>
      </c>
      <c r="C360" s="10">
        <v>33</v>
      </c>
    </row>
    <row r="361" ht="18.95" customHeight="1" spans="1:3">
      <c r="A361" s="11" t="s">
        <v>658</v>
      </c>
      <c r="B361" s="11" t="s">
        <v>113</v>
      </c>
      <c r="C361" s="10">
        <v>2278.953536</v>
      </c>
    </row>
    <row r="362" ht="18.95" customHeight="1" spans="1:3">
      <c r="A362" s="11" t="s">
        <v>659</v>
      </c>
      <c r="B362" s="11" t="s">
        <v>660</v>
      </c>
      <c r="C362" s="10">
        <v>20.5</v>
      </c>
    </row>
    <row r="363" ht="18.95" customHeight="1" spans="1:3">
      <c r="A363" s="11" t="s">
        <v>661</v>
      </c>
      <c r="B363" s="11" t="s">
        <v>662</v>
      </c>
      <c r="C363" s="10">
        <v>332.66</v>
      </c>
    </row>
    <row r="364" ht="18.95" customHeight="1" spans="1:3">
      <c r="A364" s="11" t="s">
        <v>663</v>
      </c>
      <c r="B364" s="11" t="s">
        <v>664</v>
      </c>
      <c r="C364" s="10">
        <v>6.5</v>
      </c>
    </row>
    <row r="365" ht="18.95" customHeight="1" spans="1:3">
      <c r="A365" s="11" t="s">
        <v>665</v>
      </c>
      <c r="B365" s="11" t="s">
        <v>666</v>
      </c>
      <c r="C365" s="10">
        <v>13</v>
      </c>
    </row>
    <row r="366" ht="18.95" customHeight="1" spans="1:3">
      <c r="A366" s="11" t="s">
        <v>667</v>
      </c>
      <c r="B366" s="11" t="s">
        <v>668</v>
      </c>
      <c r="C366" s="10">
        <v>28</v>
      </c>
    </row>
    <row r="367" ht="18.95" customHeight="1" spans="1:3">
      <c r="A367" s="11" t="s">
        <v>669</v>
      </c>
      <c r="B367" s="11" t="s">
        <v>670</v>
      </c>
      <c r="C367" s="10">
        <v>35</v>
      </c>
    </row>
    <row r="368" ht="18.95" customHeight="1" spans="1:3">
      <c r="A368" s="11" t="s">
        <v>671</v>
      </c>
      <c r="B368" s="11" t="s">
        <v>672</v>
      </c>
      <c r="C368" s="10">
        <v>35</v>
      </c>
    </row>
    <row r="369" ht="18.95" customHeight="1" spans="1:3">
      <c r="A369" s="11" t="s">
        <v>673</v>
      </c>
      <c r="B369" s="11" t="s">
        <v>674</v>
      </c>
      <c r="C369" s="10">
        <v>150</v>
      </c>
    </row>
    <row r="370" ht="18.95" customHeight="1" spans="1:3">
      <c r="A370" s="11" t="s">
        <v>675</v>
      </c>
      <c r="B370" s="11" t="s">
        <v>676</v>
      </c>
      <c r="C370" s="10">
        <v>39.03</v>
      </c>
    </row>
    <row r="371" ht="18.95" customHeight="1" spans="1:3">
      <c r="A371" s="11" t="s">
        <v>677</v>
      </c>
      <c r="B371" s="11" t="s">
        <v>678</v>
      </c>
      <c r="C371" s="10">
        <v>13.8</v>
      </c>
    </row>
    <row r="372" ht="18.95" customHeight="1" spans="1:3">
      <c r="A372" s="11" t="s">
        <v>679</v>
      </c>
      <c r="B372" s="11" t="s">
        <v>680</v>
      </c>
      <c r="C372" s="10">
        <v>14</v>
      </c>
    </row>
    <row r="373" s="2" customFormat="1" ht="18.95" customHeight="1" spans="1:5">
      <c r="A373" s="11" t="s">
        <v>681</v>
      </c>
      <c r="B373" s="11" t="s">
        <v>682</v>
      </c>
      <c r="C373" s="10">
        <v>27833.3903</v>
      </c>
      <c r="E373" s="13"/>
    </row>
    <row r="374" ht="18.95" customHeight="1" spans="1:5">
      <c r="A374" s="11" t="s">
        <v>683</v>
      </c>
      <c r="B374" s="12" t="s">
        <v>684</v>
      </c>
      <c r="C374" s="10">
        <f>SUM(C375:C376)</f>
        <v>2558.39</v>
      </c>
      <c r="E374" s="13"/>
    </row>
    <row r="375" ht="18.95" customHeight="1" spans="1:3">
      <c r="A375" s="11" t="s">
        <v>685</v>
      </c>
      <c r="B375" s="11" t="s">
        <v>686</v>
      </c>
      <c r="C375" s="10">
        <v>25</v>
      </c>
    </row>
    <row r="376" ht="18.95" customHeight="1" spans="1:3">
      <c r="A376" s="11" t="s">
        <v>687</v>
      </c>
      <c r="B376" s="11" t="s">
        <v>688</v>
      </c>
      <c r="C376" s="10">
        <v>2533.39</v>
      </c>
    </row>
    <row r="377" ht="18.95" customHeight="1" spans="1:3">
      <c r="A377" s="11" t="s">
        <v>689</v>
      </c>
      <c r="B377" s="12" t="s">
        <v>690</v>
      </c>
      <c r="C377" s="10">
        <f>SUM(C378:C383)</f>
        <v>13152.75044</v>
      </c>
    </row>
    <row r="378" ht="18.95" customHeight="1" spans="1:3">
      <c r="A378" s="11" t="s">
        <v>691</v>
      </c>
      <c r="B378" s="11" t="s">
        <v>12</v>
      </c>
      <c r="C378" s="10">
        <v>550.173492</v>
      </c>
    </row>
    <row r="379" ht="18.95" customHeight="1" spans="1:3">
      <c r="A379" s="11" t="s">
        <v>692</v>
      </c>
      <c r="B379" s="11" t="s">
        <v>693</v>
      </c>
      <c r="C379" s="10">
        <v>2205.13142</v>
      </c>
    </row>
    <row r="380" ht="18.95" customHeight="1" spans="1:3">
      <c r="A380" s="11" t="s">
        <v>694</v>
      </c>
      <c r="B380" s="11" t="s">
        <v>695</v>
      </c>
      <c r="C380" s="10">
        <v>260.140796</v>
      </c>
    </row>
    <row r="381" ht="18.95" customHeight="1" spans="1:3">
      <c r="A381" s="11" t="s">
        <v>696</v>
      </c>
      <c r="B381" s="11" t="s">
        <v>697</v>
      </c>
      <c r="C381" s="10">
        <v>706</v>
      </c>
    </row>
    <row r="382" ht="18.95" customHeight="1" spans="1:3">
      <c r="A382" s="11" t="s">
        <v>698</v>
      </c>
      <c r="B382" s="11" t="s">
        <v>699</v>
      </c>
      <c r="C382" s="10">
        <v>809.76</v>
      </c>
    </row>
    <row r="383" ht="18.95" customHeight="1" spans="1:3">
      <c r="A383" s="11" t="s">
        <v>700</v>
      </c>
      <c r="B383" s="11" t="s">
        <v>701</v>
      </c>
      <c r="C383" s="10">
        <v>8621.544732</v>
      </c>
    </row>
    <row r="384" ht="18.95" customHeight="1" spans="1:3">
      <c r="A384" s="11" t="s">
        <v>702</v>
      </c>
      <c r="B384" s="12" t="s">
        <v>703</v>
      </c>
      <c r="C384" s="10">
        <f>SUM(C385:C387)</f>
        <v>17694</v>
      </c>
    </row>
    <row r="385" ht="18.95" customHeight="1" spans="1:3">
      <c r="A385" s="11" t="s">
        <v>704</v>
      </c>
      <c r="B385" s="11" t="s">
        <v>705</v>
      </c>
      <c r="C385" s="10">
        <v>3036</v>
      </c>
    </row>
    <row r="386" s="2" customFormat="1" ht="18.95" customHeight="1" spans="1:3">
      <c r="A386" s="11" t="s">
        <v>706</v>
      </c>
      <c r="B386" s="11" t="s">
        <v>707</v>
      </c>
      <c r="C386" s="10">
        <v>13158</v>
      </c>
    </row>
    <row r="387" ht="18.95" customHeight="1" spans="1:3">
      <c r="A387" s="11" t="s">
        <v>708</v>
      </c>
      <c r="B387" s="11" t="s">
        <v>709</v>
      </c>
      <c r="C387" s="10">
        <v>1500</v>
      </c>
    </row>
    <row r="388" ht="18.95" customHeight="1" spans="1:7">
      <c r="A388" s="11" t="s">
        <v>710</v>
      </c>
      <c r="B388" s="12" t="s">
        <v>711</v>
      </c>
      <c r="C388" s="10">
        <f>SUM(C389)</f>
        <v>150</v>
      </c>
      <c r="G388" s="13"/>
    </row>
    <row r="389" ht="18.95" customHeight="1" spans="1:7">
      <c r="A389" s="11" t="s">
        <v>712</v>
      </c>
      <c r="B389" s="11" t="s">
        <v>713</v>
      </c>
      <c r="C389" s="10">
        <v>150</v>
      </c>
      <c r="G389" s="13"/>
    </row>
    <row r="390" ht="18.95" customHeight="1" spans="1:7">
      <c r="A390" s="11" t="s">
        <v>714</v>
      </c>
      <c r="B390" s="12" t="s">
        <v>715</v>
      </c>
      <c r="C390" s="10">
        <f>C391+C396</f>
        <v>32196.832528</v>
      </c>
      <c r="G390" s="13"/>
    </row>
    <row r="391" ht="18.95" customHeight="1" spans="1:7">
      <c r="A391" s="11" t="s">
        <v>716</v>
      </c>
      <c r="B391" s="12" t="s">
        <v>717</v>
      </c>
      <c r="C391" s="10">
        <f>SUM(C392:C395)</f>
        <v>32005.778388</v>
      </c>
      <c r="G391" s="13"/>
    </row>
    <row r="392" ht="18.95" customHeight="1" spans="1:7">
      <c r="A392" s="11" t="s">
        <v>718</v>
      </c>
      <c r="B392" s="11" t="s">
        <v>12</v>
      </c>
      <c r="C392" s="10">
        <v>540.26302</v>
      </c>
      <c r="G392" s="13"/>
    </row>
    <row r="393" ht="18.95" customHeight="1" spans="1:7">
      <c r="A393" s="11" t="s">
        <v>719</v>
      </c>
      <c r="B393" s="11" t="s">
        <v>720</v>
      </c>
      <c r="C393" s="10">
        <v>1229.295948</v>
      </c>
      <c r="G393" s="13"/>
    </row>
    <row r="394" ht="18.95" customHeight="1" spans="1:7">
      <c r="A394" s="11" t="s">
        <v>721</v>
      </c>
      <c r="B394" s="11" t="s">
        <v>722</v>
      </c>
      <c r="C394" s="10">
        <v>4191.07016</v>
      </c>
      <c r="G394" s="13"/>
    </row>
    <row r="395" ht="18.95" customHeight="1" spans="1:7">
      <c r="A395" s="11" t="s">
        <v>723</v>
      </c>
      <c r="B395" s="11" t="s">
        <v>724</v>
      </c>
      <c r="C395" s="10">
        <v>26045.14926</v>
      </c>
      <c r="G395" s="13"/>
    </row>
    <row r="396" ht="18.95" customHeight="1" spans="1:7">
      <c r="A396" s="11" t="s">
        <v>725</v>
      </c>
      <c r="B396" s="12" t="s">
        <v>726</v>
      </c>
      <c r="C396" s="10">
        <f>SUM(C397:C398)</f>
        <v>191.05414</v>
      </c>
      <c r="G396" s="13"/>
    </row>
    <row r="397" ht="18.95" customHeight="1" spans="1:7">
      <c r="A397" s="11" t="s">
        <v>727</v>
      </c>
      <c r="B397" s="11" t="s">
        <v>12</v>
      </c>
      <c r="C397" s="10">
        <v>147.84614</v>
      </c>
      <c r="G397" s="13"/>
    </row>
    <row r="398" ht="18.95" customHeight="1" spans="1:7">
      <c r="A398" s="11" t="s">
        <v>728</v>
      </c>
      <c r="B398" s="11" t="s">
        <v>729</v>
      </c>
      <c r="C398" s="10">
        <v>43.208</v>
      </c>
      <c r="G398" s="13"/>
    </row>
    <row r="399" ht="18.95" customHeight="1" spans="1:7">
      <c r="A399" s="11" t="s">
        <v>730</v>
      </c>
      <c r="B399" s="12" t="s">
        <v>731</v>
      </c>
      <c r="C399" s="10">
        <f>C400+C404+C407+C409</f>
        <v>4405.946344</v>
      </c>
      <c r="G399" s="13"/>
    </row>
    <row r="400" ht="18.95" customHeight="1" spans="1:7">
      <c r="A400" s="11" t="s">
        <v>732</v>
      </c>
      <c r="B400" s="12" t="s">
        <v>733</v>
      </c>
      <c r="C400" s="10">
        <f>SUM(C401:C403)</f>
        <v>32.946344</v>
      </c>
      <c r="E400" s="13"/>
      <c r="G400" s="13"/>
    </row>
    <row r="401" ht="18.95" customHeight="1" spans="1:7">
      <c r="A401" s="11" t="s">
        <v>734</v>
      </c>
      <c r="B401" s="11" t="s">
        <v>12</v>
      </c>
      <c r="C401" s="10">
        <v>22.562344</v>
      </c>
      <c r="E401" s="13"/>
      <c r="G401" s="13"/>
    </row>
    <row r="402" ht="18.95" customHeight="1" spans="1:7">
      <c r="A402" s="11" t="s">
        <v>735</v>
      </c>
      <c r="B402" s="11" t="s">
        <v>14</v>
      </c>
      <c r="C402" s="10">
        <v>4</v>
      </c>
      <c r="E402" s="13"/>
      <c r="G402" s="13"/>
    </row>
    <row r="403" ht="18.95" customHeight="1" spans="1:7">
      <c r="A403" s="11" t="s">
        <v>736</v>
      </c>
      <c r="B403" s="11" t="s">
        <v>737</v>
      </c>
      <c r="C403" s="10">
        <v>6.384</v>
      </c>
      <c r="E403" s="13"/>
      <c r="G403" s="13"/>
    </row>
    <row r="404" ht="18.95" customHeight="1" spans="1:7">
      <c r="A404" s="11" t="s">
        <v>738</v>
      </c>
      <c r="B404" s="12" t="s">
        <v>739</v>
      </c>
      <c r="C404" s="10">
        <f>SUM(C405:C406)</f>
        <v>3614</v>
      </c>
      <c r="E404" s="13"/>
      <c r="G404" s="13"/>
    </row>
    <row r="405" ht="18.95" customHeight="1" spans="1:7">
      <c r="A405" s="11" t="s">
        <v>740</v>
      </c>
      <c r="B405" s="11" t="s">
        <v>14</v>
      </c>
      <c r="C405" s="10">
        <v>254</v>
      </c>
      <c r="E405" s="13"/>
      <c r="G405" s="13"/>
    </row>
    <row r="406" ht="18.95" customHeight="1" spans="1:7">
      <c r="A406" s="11" t="s">
        <v>741</v>
      </c>
      <c r="B406" s="11" t="s">
        <v>742</v>
      </c>
      <c r="C406" s="10">
        <v>3360</v>
      </c>
      <c r="E406" s="13"/>
      <c r="G406" s="13"/>
    </row>
    <row r="407" ht="18.95" customHeight="1" spans="1:7">
      <c r="A407" s="11" t="s">
        <v>743</v>
      </c>
      <c r="B407" s="12" t="s">
        <v>744</v>
      </c>
      <c r="C407" s="10">
        <f>SUM(C408)</f>
        <v>744</v>
      </c>
      <c r="E407" s="13"/>
      <c r="G407" s="13"/>
    </row>
    <row r="408" ht="18.95" customHeight="1" spans="1:7">
      <c r="A408" s="11" t="s">
        <v>745</v>
      </c>
      <c r="B408" s="11" t="s">
        <v>746</v>
      </c>
      <c r="C408" s="10">
        <v>744</v>
      </c>
      <c r="E408" s="13"/>
      <c r="G408" s="13"/>
    </row>
    <row r="409" ht="18.95" customHeight="1" spans="1:7">
      <c r="A409" s="11" t="s">
        <v>747</v>
      </c>
      <c r="B409" s="12" t="s">
        <v>748</v>
      </c>
      <c r="C409" s="10">
        <f>SUM(C410)</f>
        <v>15</v>
      </c>
      <c r="E409" s="13"/>
      <c r="G409" s="13"/>
    </row>
    <row r="410" ht="18.95" customHeight="1" spans="1:7">
      <c r="A410" s="11" t="s">
        <v>749</v>
      </c>
      <c r="B410" s="11" t="s">
        <v>750</v>
      </c>
      <c r="C410" s="10">
        <v>15</v>
      </c>
      <c r="E410" s="13"/>
      <c r="G410" s="13"/>
    </row>
    <row r="411" ht="18.95" customHeight="1" spans="1:7">
      <c r="A411" s="11" t="s">
        <v>751</v>
      </c>
      <c r="B411" s="12" t="s">
        <v>752</v>
      </c>
      <c r="C411" s="10">
        <f>C412</f>
        <v>17000</v>
      </c>
      <c r="E411" s="13"/>
      <c r="G411" s="13"/>
    </row>
    <row r="412" ht="18.95" customHeight="1" spans="1:7">
      <c r="A412" s="11" t="s">
        <v>753</v>
      </c>
      <c r="B412" s="12" t="s">
        <v>754</v>
      </c>
      <c r="C412" s="10">
        <f>SUM(C413)</f>
        <v>17000</v>
      </c>
      <c r="E412" s="13"/>
      <c r="G412" s="13"/>
    </row>
    <row r="413" ht="18.95" customHeight="1" spans="1:7">
      <c r="A413" s="11" t="s">
        <v>755</v>
      </c>
      <c r="B413" s="11" t="s">
        <v>756</v>
      </c>
      <c r="C413" s="10">
        <v>17000</v>
      </c>
      <c r="E413" s="13"/>
      <c r="G413" s="13"/>
    </row>
    <row r="414" ht="18.95" customHeight="1" spans="1:7">
      <c r="A414" s="11" t="s">
        <v>757</v>
      </c>
      <c r="B414" s="12" t="s">
        <v>758</v>
      </c>
      <c r="C414" s="10">
        <f>C415+C417</f>
        <v>446.99718</v>
      </c>
      <c r="E414" s="13"/>
      <c r="G414" s="13"/>
    </row>
    <row r="415" ht="18.95" customHeight="1" spans="1:7">
      <c r="A415" s="11" t="s">
        <v>759</v>
      </c>
      <c r="B415" s="12" t="s">
        <v>760</v>
      </c>
      <c r="C415" s="10">
        <f>SUM(C416)</f>
        <v>276.99718</v>
      </c>
      <c r="E415" s="13"/>
      <c r="G415" s="13"/>
    </row>
    <row r="416" ht="18.95" customHeight="1" spans="1:7">
      <c r="A416" s="11" t="s">
        <v>761</v>
      </c>
      <c r="B416" s="11" t="s">
        <v>12</v>
      </c>
      <c r="C416" s="10">
        <v>276.99718</v>
      </c>
      <c r="E416" s="13"/>
      <c r="G416" s="13"/>
    </row>
    <row r="417" ht="18.95" customHeight="1" spans="1:7">
      <c r="A417" s="11" t="s">
        <v>762</v>
      </c>
      <c r="B417" s="12" t="s">
        <v>763</v>
      </c>
      <c r="C417" s="10">
        <f>SUM(C418)</f>
        <v>170</v>
      </c>
      <c r="E417" s="13"/>
      <c r="G417" s="13"/>
    </row>
    <row r="418" ht="18.95" customHeight="1" spans="1:7">
      <c r="A418" s="11" t="s">
        <v>764</v>
      </c>
      <c r="B418" s="11" t="s">
        <v>765</v>
      </c>
      <c r="C418" s="10">
        <v>170</v>
      </c>
      <c r="E418" s="13"/>
      <c r="G418" s="13"/>
    </row>
    <row r="419" ht="18.95" customHeight="1" spans="1:7">
      <c r="A419" s="11" t="s">
        <v>766</v>
      </c>
      <c r="B419" s="12" t="s">
        <v>767</v>
      </c>
      <c r="C419" s="10">
        <f>C420</f>
        <v>6000</v>
      </c>
      <c r="E419" s="13"/>
      <c r="G419" s="13"/>
    </row>
    <row r="420" ht="18.95" customHeight="1" spans="1:7">
      <c r="A420" s="11" t="s">
        <v>768</v>
      </c>
      <c r="B420" s="12" t="s">
        <v>769</v>
      </c>
      <c r="C420" s="10">
        <f>SUM(C421)</f>
        <v>6000</v>
      </c>
      <c r="E420" s="13"/>
      <c r="G420" s="13"/>
    </row>
    <row r="421" ht="18.95" customHeight="1" spans="1:7">
      <c r="A421" s="11" t="s">
        <v>770</v>
      </c>
      <c r="B421" s="11" t="s">
        <v>771</v>
      </c>
      <c r="C421" s="10">
        <v>6000</v>
      </c>
      <c r="E421" s="13"/>
      <c r="G421" s="13"/>
    </row>
    <row r="422" ht="18.95" customHeight="1" spans="1:7">
      <c r="A422" s="11" t="s">
        <v>772</v>
      </c>
      <c r="B422" s="12" t="s">
        <v>773</v>
      </c>
      <c r="C422" s="10">
        <f>C423+C426+C430</f>
        <v>15066.7874</v>
      </c>
      <c r="E422" s="13"/>
      <c r="G422" s="13"/>
    </row>
    <row r="423" ht="18.95" customHeight="1" spans="1:7">
      <c r="A423" s="11" t="s">
        <v>774</v>
      </c>
      <c r="B423" s="12" t="s">
        <v>775</v>
      </c>
      <c r="C423" s="10">
        <f>SUM(C424:C425)</f>
        <v>10432.306876</v>
      </c>
      <c r="E423" s="13"/>
      <c r="G423" s="13"/>
    </row>
    <row r="424" ht="18.95" customHeight="1" spans="1:7">
      <c r="A424" s="11" t="s">
        <v>776</v>
      </c>
      <c r="B424" s="11" t="s">
        <v>12</v>
      </c>
      <c r="C424" s="10">
        <v>4719.964076</v>
      </c>
      <c r="E424" s="13"/>
      <c r="G424" s="13"/>
    </row>
    <row r="425" ht="18.95" customHeight="1" spans="1:7">
      <c r="A425" s="11" t="s">
        <v>777</v>
      </c>
      <c r="B425" s="11" t="s">
        <v>778</v>
      </c>
      <c r="C425" s="10">
        <v>5712.3428</v>
      </c>
      <c r="E425" s="13"/>
      <c r="G425" s="13"/>
    </row>
    <row r="426" ht="18.95" customHeight="1" spans="1:7">
      <c r="A426" s="11" t="s">
        <v>779</v>
      </c>
      <c r="B426" s="12" t="s">
        <v>780</v>
      </c>
      <c r="C426" s="10">
        <f>SUM(C427:C429)</f>
        <v>949.480524</v>
      </c>
      <c r="E426" s="13"/>
      <c r="G426" s="13"/>
    </row>
    <row r="427" ht="18.95" customHeight="1" spans="1:7">
      <c r="A427" s="11" t="s">
        <v>781</v>
      </c>
      <c r="B427" s="11" t="s">
        <v>12</v>
      </c>
      <c r="C427" s="10">
        <v>192.710416</v>
      </c>
      <c r="E427" s="13"/>
      <c r="G427" s="13"/>
    </row>
    <row r="428" ht="18.95" customHeight="1" spans="1:7">
      <c r="A428" s="11" t="s">
        <v>782</v>
      </c>
      <c r="B428" s="11" t="s">
        <v>783</v>
      </c>
      <c r="C428" s="10">
        <v>232.770108</v>
      </c>
      <c r="E428" s="13"/>
      <c r="G428" s="14"/>
    </row>
    <row r="429" ht="18.95" customHeight="1" spans="1:5">
      <c r="A429" s="11" t="s">
        <v>784</v>
      </c>
      <c r="B429" s="11" t="s">
        <v>785</v>
      </c>
      <c r="C429" s="10">
        <v>524</v>
      </c>
      <c r="E429" s="13"/>
    </row>
    <row r="430" ht="18.95" customHeight="1" spans="1:5">
      <c r="A430" s="11" t="s">
        <v>786</v>
      </c>
      <c r="B430" s="12" t="s">
        <v>787</v>
      </c>
      <c r="C430" s="10">
        <f>SUM(C431)</f>
        <v>3685</v>
      </c>
      <c r="E430" s="13"/>
    </row>
    <row r="431" ht="18.95" customHeight="1" spans="1:5">
      <c r="A431" s="11" t="s">
        <v>788</v>
      </c>
      <c r="B431" s="11" t="s">
        <v>789</v>
      </c>
      <c r="C431" s="10">
        <v>3685</v>
      </c>
      <c r="E431" s="13"/>
    </row>
    <row r="432" ht="18.95" customHeight="1" spans="1:5">
      <c r="A432" s="11" t="s">
        <v>790</v>
      </c>
      <c r="B432" s="12" t="s">
        <v>791</v>
      </c>
      <c r="C432" s="10">
        <f>C433+C437</f>
        <v>26452.44442</v>
      </c>
      <c r="E432" s="13"/>
    </row>
    <row r="433" ht="18.95" customHeight="1" spans="1:5">
      <c r="A433" s="11" t="s">
        <v>792</v>
      </c>
      <c r="B433" s="12" t="s">
        <v>793</v>
      </c>
      <c r="C433" s="10">
        <f>SUM(C434:C436)</f>
        <v>2306.28962</v>
      </c>
      <c r="E433" s="13"/>
    </row>
    <row r="434" ht="18.95" customHeight="1" spans="1:5">
      <c r="A434" s="11" t="s">
        <v>794</v>
      </c>
      <c r="B434" s="11" t="s">
        <v>795</v>
      </c>
      <c r="C434" s="10">
        <v>837</v>
      </c>
      <c r="E434" s="13"/>
    </row>
    <row r="435" ht="18.95" customHeight="1" spans="1:5">
      <c r="A435" s="11">
        <v>2210106</v>
      </c>
      <c r="B435" s="11" t="s">
        <v>796</v>
      </c>
      <c r="C435" s="10">
        <v>1377</v>
      </c>
      <c r="E435" s="13"/>
    </row>
    <row r="436" ht="18.95" customHeight="1" spans="1:5">
      <c r="A436" s="11" t="s">
        <v>797</v>
      </c>
      <c r="B436" s="11" t="s">
        <v>798</v>
      </c>
      <c r="C436" s="10">
        <v>92.28962</v>
      </c>
      <c r="E436" s="13"/>
    </row>
    <row r="437" ht="18.95" customHeight="1" spans="1:5">
      <c r="A437" s="11" t="s">
        <v>799</v>
      </c>
      <c r="B437" s="12" t="s">
        <v>800</v>
      </c>
      <c r="C437" s="10">
        <f>SUM(C438)</f>
        <v>24146.1548</v>
      </c>
      <c r="E437" s="13"/>
    </row>
    <row r="438" ht="18.95" customHeight="1" spans="1:5">
      <c r="A438" s="11" t="s">
        <v>801</v>
      </c>
      <c r="B438" s="11" t="s">
        <v>802</v>
      </c>
      <c r="C438" s="10">
        <v>24146.1548</v>
      </c>
      <c r="E438" s="13"/>
    </row>
    <row r="439" ht="18.95" customHeight="1" spans="1:3">
      <c r="A439" s="11" t="s">
        <v>803</v>
      </c>
      <c r="B439" s="12" t="s">
        <v>804</v>
      </c>
      <c r="C439" s="10">
        <f>C440+C443</f>
        <v>3769.3</v>
      </c>
    </row>
    <row r="440" ht="18.95" customHeight="1" spans="1:3">
      <c r="A440" s="11" t="s">
        <v>805</v>
      </c>
      <c r="B440" s="12" t="s">
        <v>806</v>
      </c>
      <c r="C440" s="10">
        <f>SUM(C441:C442)</f>
        <v>3614.3</v>
      </c>
    </row>
    <row r="441" ht="18.95" customHeight="1" spans="1:3">
      <c r="A441" s="11" t="s">
        <v>807</v>
      </c>
      <c r="B441" s="11" t="s">
        <v>808</v>
      </c>
      <c r="C441" s="10">
        <v>74.3</v>
      </c>
    </row>
    <row r="442" ht="18.95" customHeight="1" spans="1:3">
      <c r="A442" s="11" t="s">
        <v>809</v>
      </c>
      <c r="B442" s="11" t="s">
        <v>810</v>
      </c>
      <c r="C442" s="10">
        <v>3540</v>
      </c>
    </row>
    <row r="443" ht="18.95" customHeight="1" spans="1:3">
      <c r="A443" s="11" t="s">
        <v>811</v>
      </c>
      <c r="B443" s="12" t="s">
        <v>812</v>
      </c>
      <c r="C443" s="10">
        <f>SUM(C444:C445)</f>
        <v>155</v>
      </c>
    </row>
    <row r="444" ht="18.95" customHeight="1" spans="1:3">
      <c r="A444" s="11" t="s">
        <v>813</v>
      </c>
      <c r="B444" s="11" t="s">
        <v>814</v>
      </c>
      <c r="C444" s="10">
        <v>85</v>
      </c>
    </row>
    <row r="445" ht="18.95" customHeight="1" spans="1:3">
      <c r="A445" s="11" t="s">
        <v>815</v>
      </c>
      <c r="B445" s="11" t="s">
        <v>816</v>
      </c>
      <c r="C445" s="10">
        <v>70</v>
      </c>
    </row>
    <row r="446" ht="18.95" customHeight="1" spans="1:3">
      <c r="A446" s="11" t="s">
        <v>817</v>
      </c>
      <c r="B446" s="12" t="s">
        <v>818</v>
      </c>
      <c r="C446" s="10">
        <f>C447+C452+C457+C459</f>
        <v>6599.69</v>
      </c>
    </row>
    <row r="447" ht="18.95" customHeight="1" spans="1:3">
      <c r="A447" s="11" t="s">
        <v>819</v>
      </c>
      <c r="B447" s="12" t="s">
        <v>820</v>
      </c>
      <c r="C447" s="10">
        <f>SUM(C448:C451)</f>
        <v>1350</v>
      </c>
    </row>
    <row r="448" ht="18.95" customHeight="1" spans="1:3">
      <c r="A448" s="11" t="s">
        <v>821</v>
      </c>
      <c r="B448" s="11" t="s">
        <v>822</v>
      </c>
      <c r="C448" s="10">
        <v>100</v>
      </c>
    </row>
    <row r="449" ht="18.95" customHeight="1" spans="1:3">
      <c r="A449" s="11" t="s">
        <v>823</v>
      </c>
      <c r="B449" s="11" t="s">
        <v>824</v>
      </c>
      <c r="C449" s="10">
        <v>35</v>
      </c>
    </row>
    <row r="450" ht="18.95" customHeight="1" spans="1:3">
      <c r="A450" s="11" t="s">
        <v>825</v>
      </c>
      <c r="B450" s="11" t="s">
        <v>826</v>
      </c>
      <c r="C450" s="10">
        <v>258</v>
      </c>
    </row>
    <row r="451" ht="18.95" customHeight="1" spans="1:3">
      <c r="A451" s="11" t="s">
        <v>827</v>
      </c>
      <c r="B451" s="11" t="s">
        <v>828</v>
      </c>
      <c r="C451" s="10">
        <v>957</v>
      </c>
    </row>
    <row r="452" ht="18.95" customHeight="1" spans="1:3">
      <c r="A452" s="11" t="s">
        <v>829</v>
      </c>
      <c r="B452" s="12" t="s">
        <v>830</v>
      </c>
      <c r="C452" s="10">
        <f>SUM(C453:C456)</f>
        <v>4719.69</v>
      </c>
    </row>
    <row r="453" ht="18.95" customHeight="1" spans="1:3">
      <c r="A453" s="11" t="s">
        <v>831</v>
      </c>
      <c r="B453" s="11" t="s">
        <v>12</v>
      </c>
      <c r="C453" s="10">
        <v>4514.69</v>
      </c>
    </row>
    <row r="454" ht="18.95" customHeight="1" spans="1:3">
      <c r="A454" s="11" t="s">
        <v>832</v>
      </c>
      <c r="B454" s="11" t="s">
        <v>16</v>
      </c>
      <c r="C454" s="10">
        <v>90</v>
      </c>
    </row>
    <row r="455" ht="18.95" customHeight="1" spans="1:3">
      <c r="A455" s="11" t="s">
        <v>833</v>
      </c>
      <c r="B455" s="11" t="s">
        <v>834</v>
      </c>
      <c r="C455" s="10">
        <v>95</v>
      </c>
    </row>
    <row r="456" ht="18.95" customHeight="1" spans="1:3">
      <c r="A456" s="11" t="s">
        <v>835</v>
      </c>
      <c r="B456" s="11" t="s">
        <v>836</v>
      </c>
      <c r="C456" s="10">
        <v>20</v>
      </c>
    </row>
    <row r="457" ht="18.95" customHeight="1" spans="1:3">
      <c r="A457" s="11" t="s">
        <v>837</v>
      </c>
      <c r="B457" s="12" t="s">
        <v>838</v>
      </c>
      <c r="C457" s="10">
        <f>SUM(C458)</f>
        <v>474</v>
      </c>
    </row>
    <row r="458" ht="18.95" customHeight="1" spans="1:3">
      <c r="A458" s="11" t="s">
        <v>839</v>
      </c>
      <c r="B458" s="11" t="s">
        <v>840</v>
      </c>
      <c r="C458" s="10">
        <v>474</v>
      </c>
    </row>
    <row r="459" ht="18.95" customHeight="1" spans="1:3">
      <c r="A459" s="11" t="s">
        <v>841</v>
      </c>
      <c r="B459" s="12" t="s">
        <v>842</v>
      </c>
      <c r="C459" s="10">
        <f>SUM(C460)</f>
        <v>56</v>
      </c>
    </row>
    <row r="460" ht="18.95" customHeight="1" spans="1:3">
      <c r="A460" s="11" t="s">
        <v>843</v>
      </c>
      <c r="B460" s="11" t="s">
        <v>844</v>
      </c>
      <c r="C460" s="10">
        <v>56</v>
      </c>
    </row>
    <row r="461" ht="18.95" customHeight="1" spans="1:3">
      <c r="A461" s="11" t="s">
        <v>845</v>
      </c>
      <c r="B461" s="12" t="s">
        <v>846</v>
      </c>
      <c r="C461" s="10">
        <f>C462</f>
        <v>13000</v>
      </c>
    </row>
    <row r="462" ht="18.95" customHeight="1" spans="1:3">
      <c r="A462" s="11" t="s">
        <v>847</v>
      </c>
      <c r="B462" s="12" t="s">
        <v>848</v>
      </c>
      <c r="C462" s="10">
        <f>SUM(C463)</f>
        <v>13000</v>
      </c>
    </row>
    <row r="463" ht="18.95" customHeight="1" spans="1:3">
      <c r="A463" s="11" t="s">
        <v>849</v>
      </c>
      <c r="B463" s="11" t="s">
        <v>850</v>
      </c>
      <c r="C463" s="10">
        <v>13000</v>
      </c>
    </row>
    <row r="464" ht="18.95" customHeight="1" spans="1:3">
      <c r="A464" s="11" t="s">
        <v>851</v>
      </c>
      <c r="B464" s="12" t="s">
        <v>852</v>
      </c>
      <c r="C464" s="10">
        <f>SUM(C465)</f>
        <v>162.51</v>
      </c>
    </row>
    <row r="465" ht="18.95" customHeight="1" spans="1:3">
      <c r="A465" s="11" t="s">
        <v>853</v>
      </c>
      <c r="B465" s="12" t="s">
        <v>854</v>
      </c>
      <c r="C465" s="10">
        <f>SUM(C466)</f>
        <v>162.51</v>
      </c>
    </row>
    <row r="466" ht="18.95" customHeight="1" spans="1:3">
      <c r="A466" s="11" t="s">
        <v>855</v>
      </c>
      <c r="B466" s="11" t="s">
        <v>856</v>
      </c>
      <c r="C466" s="10">
        <v>162.51</v>
      </c>
    </row>
    <row r="467" ht="18.95" customHeight="1" spans="1:3">
      <c r="A467" s="11" t="s">
        <v>857</v>
      </c>
      <c r="B467" s="12" t="s">
        <v>858</v>
      </c>
      <c r="C467" s="10">
        <f>SUM(C468)</f>
        <v>41072.321284</v>
      </c>
    </row>
    <row r="468" ht="18.95" customHeight="1" spans="1:3">
      <c r="A468" s="11" t="s">
        <v>859</v>
      </c>
      <c r="B468" s="12" t="s">
        <v>860</v>
      </c>
      <c r="C468" s="10">
        <f>SUM(C469)</f>
        <v>41072.321284</v>
      </c>
    </row>
    <row r="469" ht="18.95" customHeight="1" spans="1:3">
      <c r="A469" s="11" t="s">
        <v>861</v>
      </c>
      <c r="B469" s="11" t="s">
        <v>862</v>
      </c>
      <c r="C469" s="10">
        <v>41072.321284</v>
      </c>
    </row>
    <row r="470" ht="18.95" customHeight="1" spans="1:3">
      <c r="A470" s="11">
        <v>233</v>
      </c>
      <c r="B470" s="12" t="s">
        <v>863</v>
      </c>
      <c r="C470" s="10">
        <f>SUM(C471)</f>
        <v>11.656464</v>
      </c>
    </row>
    <row r="471" ht="18.95" customHeight="1" spans="1:3">
      <c r="A471" s="11" t="s">
        <v>864</v>
      </c>
      <c r="B471" s="12" t="s">
        <v>865</v>
      </c>
      <c r="C471" s="10">
        <v>11.656464</v>
      </c>
    </row>
    <row r="472" ht="18.95" customHeight="1"/>
    <row r="473" ht="18.95" customHeight="1"/>
    <row r="474" ht="18.95" customHeight="1"/>
    <row r="475" ht="18.95" customHeight="1"/>
    <row r="476" ht="18.95" customHeight="1"/>
    <row r="477" ht="18.95" customHeight="1"/>
    <row r="478" ht="18.95" customHeight="1"/>
    <row r="479" ht="18.95" customHeight="1"/>
    <row r="480" ht="18.95" customHeight="1"/>
    <row r="481" ht="18.95" customHeight="1"/>
    <row r="482" ht="18.95" customHeight="1"/>
    <row r="483" ht="18.95" customHeight="1"/>
    <row r="484" ht="18.95" customHeight="1"/>
    <row r="485" ht="18.95" customHeight="1"/>
    <row r="486" ht="18.95" customHeight="1"/>
    <row r="487" ht="18.95" customHeight="1"/>
    <row r="488" ht="18.95" customHeight="1"/>
    <row r="489" ht="18.95" customHeight="1"/>
    <row r="490" ht="18.95" customHeight="1"/>
    <row r="491" ht="18.95" customHeight="1"/>
    <row r="492" ht="18.95" customHeight="1"/>
    <row r="493" ht="18.95" customHeight="1"/>
    <row r="494" ht="18.95" customHeight="1"/>
    <row r="495" ht="18.95" customHeight="1"/>
    <row r="496" ht="18.95" customHeight="1"/>
    <row r="497" ht="18.95" customHeight="1"/>
    <row r="498" ht="18.95" customHeight="1"/>
    <row r="499" ht="18.95" customHeight="1"/>
    <row r="500" ht="18.95" customHeight="1"/>
    <row r="501" ht="18.95" customHeight="1"/>
    <row r="502" ht="18.95" customHeight="1"/>
    <row r="503" ht="18.95" customHeight="1"/>
    <row r="504" ht="18.95" customHeight="1"/>
    <row r="505" ht="18.95" customHeight="1"/>
    <row r="506" ht="18.95" customHeight="1"/>
    <row r="507" ht="18.95" customHeight="1"/>
    <row r="508" ht="18.95" customHeight="1"/>
    <row r="509" ht="18.95" customHeight="1"/>
    <row r="510" ht="18.95" customHeight="1"/>
    <row r="511" ht="18.95" customHeight="1"/>
    <row r="512" ht="18.95" customHeight="1"/>
    <row r="513" ht="18.95" customHeight="1"/>
    <row r="514" ht="18.95" customHeight="1"/>
    <row r="515" ht="18.95" customHeight="1"/>
    <row r="516" ht="18.95" customHeight="1"/>
    <row r="517" ht="18.95" customHeight="1"/>
    <row r="518" ht="18.95" customHeight="1"/>
    <row r="519" ht="18.95" customHeight="1"/>
    <row r="520" ht="18.95" customHeight="1"/>
    <row r="521" ht="18.95" customHeight="1"/>
    <row r="522" ht="18.95" customHeight="1"/>
    <row r="523" ht="18.95" customHeight="1"/>
    <row r="524" ht="18.95" customHeight="1"/>
    <row r="525" ht="18.95" customHeight="1"/>
  </sheetData>
  <mergeCells count="2">
    <mergeCell ref="A2:C2"/>
    <mergeCell ref="A3:C3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WPS_1559697013</cp:lastModifiedBy>
  <dcterms:created xsi:type="dcterms:W3CDTF">2006-09-13T11:21:00Z</dcterms:created>
  <dcterms:modified xsi:type="dcterms:W3CDTF">2023-01-19T06:36:18Z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15E0D84DBC524D498CFE9C35E7C9723E</vt:lpwstr>
  </property>
  <property fmtid="{D5CDD505-2E9C-101B-9397-08002B2CF9AE}" pid="3" name="KSOProductBuildVer">
    <vt:lpwstr>2052-11.8.2.11718</vt:lpwstr>
  </property>
</Properties>
</file>