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<sst xmlns="http://schemas.openxmlformats.org/spreadsheetml/2006/main" count="34" uniqueCount="34">
  <si>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附表1：</t>
  </si>
  <si>
    <t>诸暨市2022年一般公共预算收入执行情况表</t>
  </si>
  <si>
    <t>单位：万元</t>
  </si>
  <si>
    <t>项     目</t>
  </si>
  <si>
    <t>2021年
决算数</t>
  </si>
  <si>
    <t>2022年
预算调整数</t>
  </si>
  <si>
    <t>2022年
执行数</t>
  </si>
  <si>
    <t>比上年
增长(%)</t>
  </si>
  <si>
    <t xml:space="preserve">完成预算（%） </t>
  </si>
  <si>
    <t>收入合计</t>
  </si>
  <si>
    <t>一、税收收入</t>
  </si>
  <si>
    <t xml:space="preserve">    增值税（50%部分）</t>
  </si>
  <si>
    <t xml:space="preserve">    企业所得税（40%部分）</t>
  </si>
  <si>
    <t xml:space="preserve">    个人所得税（40%部分）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</si>
  <si>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</si>
  <si>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</si>
  <si>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</si>
  <si>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</si>
  <si>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</si>
  <si>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</si>
  <si>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</si>
  <si>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</si>
  <si>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</si>
  <si>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</si>
  <si>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</si>
  <si>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</si>
  <si>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</si>
  <si>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其中：教育费附加收入</t>
  </si>
  <si>
    <t xml:space="preserve">          其他专项收入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</si>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</sst>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_ "/>
  </numFmts>
  <fonts count="27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0"/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0" borderId="0"/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50" applyFont="1" applyBorder="1" applyAlignment="1" applyProtection="1">
      <alignment horizontal="left" vertical="center" wrapText="1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50" applyFont="1" applyAlignment="1" applyProtection="1">
      <alignment horizontal="center" vertical="center"/>
      <protection locked="0"/>
    </xf>
    <xf numFmtId="0" fontId="0" fillId="0" borderId="1" xfId="50" applyFont="1" applyBorder="1" applyAlignment="1" applyProtection="1">
      <alignment horizontal="right" vertical="center"/>
      <protection locked="0"/>
    </xf>
    <xf numFmtId="0" fontId="2" fillId="0" borderId="2" xfId="50" applyFont="1" applyBorder="1" applyAlignment="1" applyProtection="1">
      <alignment horizontal="center" vertical="center" wrapText="1"/>
      <protection locked="0"/>
    </xf>
    <xf numFmtId="0" fontId="2" fillId="0" borderId="3" xfId="50" applyFont="1" applyBorder="1" applyAlignment="1" applyProtection="1">
      <alignment horizontal="center" vertical="center" wrapText="1"/>
      <protection locked="0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176" fontId="4" fillId="0" borderId="2" xfId="50" applyNumberFormat="1" applyFont="1" applyFill="1" applyBorder="1" applyAlignment="1" applyProtection="1">
      <alignment horizontal="right" vertical="center" wrapText="1"/>
      <protection locked="0"/>
    </xf>
    <xf numFmtId="177" fontId="0" fillId="0" borderId="2" xfId="30" applyNumberFormat="1" applyFont="1" applyFill="1" applyBorder="1" applyAlignment="1">
      <alignment vertical="center"/>
    </xf>
    <xf numFmtId="177" fontId="4" fillId="0" borderId="2" xfId="50" applyNumberFormat="1" applyFont="1" applyFill="1" applyBorder="1" applyAlignment="1" applyProtection="1">
      <alignment horizontal="right" vertical="center" wrapText="1"/>
    </xf>
    <xf numFmtId="0" fontId="3" fillId="0" borderId="2" xfId="50" applyFont="1" applyFill="1" applyBorder="1" applyAlignment="1" applyProtection="1">
      <alignment horizontal="left" vertical="center" wrapText="1"/>
      <protection locked="0"/>
    </xf>
    <xf numFmtId="0" fontId="4" fillId="0" borderId="2" xfId="50" applyFont="1" applyFill="1" applyBorder="1" applyAlignment="1" applyProtection="1">
      <alignment vertical="center" wrapText="1"/>
      <protection locked="0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2" xfId="5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>
      <alignment vertical="center"/>
    </xf>
    <xf numFmtId="0" fontId="3" fillId="0" borderId="2" xfId="50" applyFont="1" applyFill="1" applyBorder="1" applyAlignment="1" applyProtection="1">
      <alignment vertical="center" wrapText="1"/>
      <protection locked="0"/>
    </xf>
    <xf numFmtId="0" fontId="5" fillId="0" borderId="2" xfId="50" applyFont="1" applyFill="1" applyBorder="1" applyAlignment="1" applyProtection="1">
      <alignment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2011年公共预算收入执行及2012年公共预算收入预算1.5晚清格式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J3" sqref="J3"/>
    </sheetView>
  </sheetViews>
  <sheetFormatPr defaultColWidth="9" defaultRowHeight="13.5" outlineLevelCol="6"/>
  <cols>
    <col min="1" max="1" width="34.625" customWidth="1"/>
    <col min="2" max="3" width="10.625" customWidth="1"/>
    <col min="4" max="5" width="10.625" style="3" customWidth="1"/>
    <col min="6" max="6" width="10.625" customWidth="1"/>
  </cols>
  <sheetData>
    <row r="1" ht="24" customHeight="1" spans="1:6">
      <c r="A1" s="4" t="s">
        <v>0</v>
      </c>
      <c r="B1" s="5"/>
      <c r="C1" s="5"/>
      <c r="D1" s="6"/>
      <c r="E1" s="6"/>
      <c r="F1" s="5"/>
    </row>
    <row r="2" ht="30" customHeight="1" spans="1:6">
      <c r="A2" s="7" t="s">
        <v>1</v>
      </c>
      <c r="B2" s="7"/>
      <c r="C2" s="7"/>
      <c r="D2" s="7"/>
      <c r="E2" s="7"/>
      <c r="F2" s="7"/>
    </row>
    <row r="3" s="1" customFormat="1" ht="24" customHeight="1" spans="1:6">
      <c r="A3" s="8" t="s">
        <v>2</v>
      </c>
      <c r="B3" s="8"/>
      <c r="C3" s="8"/>
      <c r="D3" s="8"/>
      <c r="E3" s="8"/>
      <c r="F3" s="8"/>
    </row>
    <row r="4" s="1" customFormat="1" ht="30" customHeight="1" spans="1:6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9" t="s">
        <v>8</v>
      </c>
    </row>
    <row r="5" s="2" customFormat="1" ht="21" customHeight="1" spans="1:6">
      <c r="A5" s="11" t="s">
        <v>9</v>
      </c>
      <c r="B5" s="12">
        <f>B6+B21</f>
        <v>1002043.4</v>
      </c>
      <c r="C5" s="12">
        <f t="shared" ref="C5:D5" si="0">C6+C21</f>
        <v>921277</v>
      </c>
      <c r="D5" s="12">
        <f t="shared" si="0"/>
        <v>902845</v>
      </c>
      <c r="E5" s="13">
        <f>(D5-B5)/B5*100</f>
        <v>-9.89961113460754</v>
      </c>
      <c r="F5" s="14">
        <f t="shared" ref="F5:F20" si="1">D5/C5*100</f>
        <v>97.9992987993839</v>
      </c>
    </row>
    <row r="6" s="2" customFormat="1" ht="21" customHeight="1" spans="1:6">
      <c r="A6" s="15" t="s">
        <v>10</v>
      </c>
      <c r="B6" s="12">
        <f>SUM(B7:B20)</f>
        <v>801891.4</v>
      </c>
      <c r="C6" s="12">
        <f t="shared" ref="C6:D6" si="2">SUM(C7:C20)</f>
        <v>644277</v>
      </c>
      <c r="D6" s="12">
        <f t="shared" si="2"/>
        <v>613830</v>
      </c>
      <c r="E6" s="13">
        <f t="shared" ref="E6:E29" si="3">(D6-B6)/B6*100</f>
        <v>-23.452228069786</v>
      </c>
      <c r="F6" s="14">
        <f t="shared" si="1"/>
        <v>95.2742376338128</v>
      </c>
    </row>
    <row r="7" s="2" customFormat="1" ht="21" customHeight="1" spans="1:6">
      <c r="A7" s="16" t="s">
        <v>11</v>
      </c>
      <c r="B7" s="17">
        <v>290514</v>
      </c>
      <c r="C7" s="17">
        <v>217000</v>
      </c>
      <c r="D7" s="17">
        <v>181287</v>
      </c>
      <c r="E7" s="13">
        <f t="shared" si="3"/>
        <v>-37.5978438216403</v>
      </c>
      <c r="F7" s="14">
        <f t="shared" si="1"/>
        <v>83.5423963133641</v>
      </c>
    </row>
    <row r="8" s="2" customFormat="1" ht="21" customHeight="1" spans="1:6">
      <c r="A8" s="18" t="s">
        <v>12</v>
      </c>
      <c r="B8" s="17">
        <v>113056</v>
      </c>
      <c r="C8" s="17">
        <v>105000</v>
      </c>
      <c r="D8" s="17">
        <v>100474</v>
      </c>
      <c r="E8" s="13">
        <f t="shared" si="3"/>
        <v>-11.128998018681</v>
      </c>
      <c r="F8" s="14">
        <f t="shared" si="1"/>
        <v>95.6895238095238</v>
      </c>
    </row>
    <row r="9" s="2" customFormat="1" ht="21" customHeight="1" spans="1:6">
      <c r="A9" s="18" t="s">
        <v>13</v>
      </c>
      <c r="B9" s="17">
        <v>56286</v>
      </c>
      <c r="C9" s="17">
        <v>52000</v>
      </c>
      <c r="D9" s="17">
        <v>53248</v>
      </c>
      <c r="E9" s="13">
        <f t="shared" si="3"/>
        <v>-5.39743453078918</v>
      </c>
      <c r="F9" s="14">
        <f t="shared" si="1"/>
        <v>102.4</v>
      </c>
    </row>
    <row r="10" s="2" customFormat="1" ht="21" customHeight="1" spans="1:6">
      <c r="A10" s="18" t="s">
        <v>14</v>
      </c>
      <c r="B10" s="17">
        <v>2225</v>
      </c>
      <c r="C10" s="17">
        <v>1000</v>
      </c>
      <c r="D10" s="17">
        <v>1044</v>
      </c>
      <c r="E10" s="13">
        <f t="shared" si="3"/>
        <v>-53.0786516853933</v>
      </c>
      <c r="F10" s="14">
        <f t="shared" si="1"/>
        <v>104.4</v>
      </c>
    </row>
    <row r="11" s="2" customFormat="1" ht="21" customHeight="1" spans="1:7">
      <c r="A11" s="18" t="s">
        <v>15</v>
      </c>
      <c r="B11" s="17">
        <v>40159</v>
      </c>
      <c r="C11" s="17">
        <v>30000</v>
      </c>
      <c r="D11" s="17">
        <v>31280</v>
      </c>
      <c r="E11" s="13">
        <f t="shared" si="3"/>
        <v>-22.1096142832242</v>
      </c>
      <c r="F11" s="14">
        <f t="shared" si="1"/>
        <v>104.266666666667</v>
      </c>
      <c r="G11" s="19"/>
    </row>
    <row r="12" s="2" customFormat="1" ht="21" customHeight="1" spans="1:7">
      <c r="A12" s="18" t="s">
        <v>16</v>
      </c>
      <c r="B12" s="17">
        <v>28047</v>
      </c>
      <c r="C12" s="17">
        <v>37000</v>
      </c>
      <c r="D12" s="17">
        <v>38524</v>
      </c>
      <c r="E12" s="13">
        <f t="shared" si="3"/>
        <v>37.3551538488965</v>
      </c>
      <c r="F12" s="14">
        <f t="shared" si="1"/>
        <v>104.118918918919</v>
      </c>
      <c r="G12" s="19"/>
    </row>
    <row r="13" s="2" customFormat="1" ht="21" customHeight="1" spans="1:7">
      <c r="A13" s="18" t="s">
        <v>17</v>
      </c>
      <c r="B13" s="17">
        <v>12879</v>
      </c>
      <c r="C13" s="17">
        <v>10000</v>
      </c>
      <c r="D13" s="17">
        <v>10276</v>
      </c>
      <c r="E13" s="13">
        <f t="shared" si="3"/>
        <v>-20.2111965214691</v>
      </c>
      <c r="F13" s="14">
        <f t="shared" si="1"/>
        <v>102.76</v>
      </c>
      <c r="G13" s="19"/>
    </row>
    <row r="14" s="2" customFormat="1" ht="21" customHeight="1" spans="1:6">
      <c r="A14" s="18" t="s">
        <v>18</v>
      </c>
      <c r="B14" s="17">
        <v>20988</v>
      </c>
      <c r="C14" s="17">
        <v>29000</v>
      </c>
      <c r="D14" s="17">
        <v>30160</v>
      </c>
      <c r="E14" s="13">
        <f t="shared" si="3"/>
        <v>43.7011625690871</v>
      </c>
      <c r="F14" s="14">
        <f t="shared" si="1"/>
        <v>104</v>
      </c>
    </row>
    <row r="15" s="2" customFormat="1" ht="21" customHeight="1" spans="1:7">
      <c r="A15" s="18" t="s">
        <v>19</v>
      </c>
      <c r="B15" s="17">
        <v>90994</v>
      </c>
      <c r="C15" s="17">
        <v>66000</v>
      </c>
      <c r="D15" s="17">
        <v>69494</v>
      </c>
      <c r="E15" s="13">
        <f t="shared" si="3"/>
        <v>-23.6279315119678</v>
      </c>
      <c r="F15" s="14">
        <f t="shared" si="1"/>
        <v>105.293939393939</v>
      </c>
      <c r="G15" s="19"/>
    </row>
    <row r="16" s="2" customFormat="1" ht="21" customHeight="1" spans="1:7">
      <c r="A16" s="18" t="s">
        <v>20</v>
      </c>
      <c r="B16" s="17">
        <v>11048</v>
      </c>
      <c r="C16" s="17">
        <v>11000</v>
      </c>
      <c r="D16" s="17">
        <v>10965</v>
      </c>
      <c r="E16" s="13">
        <f t="shared" si="3"/>
        <v>-0.751267197682838</v>
      </c>
      <c r="F16" s="14">
        <f t="shared" si="1"/>
        <v>99.6818181818182</v>
      </c>
      <c r="G16" s="19"/>
    </row>
    <row r="17" s="2" customFormat="1" ht="21" customHeight="1" spans="1:7">
      <c r="A17" s="18" t="s">
        <v>21</v>
      </c>
      <c r="B17" s="17">
        <v>15440.6</v>
      </c>
      <c r="C17" s="17">
        <v>17800</v>
      </c>
      <c r="D17" s="17">
        <v>18386</v>
      </c>
      <c r="E17" s="13">
        <f t="shared" si="3"/>
        <v>19.0756835874254</v>
      </c>
      <c r="F17" s="14">
        <f t="shared" si="1"/>
        <v>103.292134831461</v>
      </c>
      <c r="G17" s="19"/>
    </row>
    <row r="18" s="2" customFormat="1" ht="21" customHeight="1" spans="1:6">
      <c r="A18" s="16" t="s">
        <v>22</v>
      </c>
      <c r="B18" s="17">
        <v>119778</v>
      </c>
      <c r="C18" s="17">
        <v>68000</v>
      </c>
      <c r="D18" s="17">
        <v>68287</v>
      </c>
      <c r="E18" s="13">
        <f t="shared" si="3"/>
        <v>-42.9886957538112</v>
      </c>
      <c r="F18" s="14">
        <f t="shared" si="1"/>
        <v>100.422058823529</v>
      </c>
    </row>
    <row r="19" s="2" customFormat="1" ht="21" customHeight="1" spans="1:6">
      <c r="A19" s="18" t="s">
        <v>23</v>
      </c>
      <c r="B19" s="17">
        <v>172</v>
      </c>
      <c r="C19" s="17">
        <v>172</v>
      </c>
      <c r="D19" s="17">
        <v>169</v>
      </c>
      <c r="E19" s="13">
        <f t="shared" si="3"/>
        <v>-1.74418604651163</v>
      </c>
      <c r="F19" s="14">
        <f t="shared" si="1"/>
        <v>98.2558139534884</v>
      </c>
    </row>
    <row r="20" s="2" customFormat="1" ht="21" customHeight="1" spans="1:6">
      <c r="A20" s="18" t="s">
        <v>24</v>
      </c>
      <c r="B20" s="17">
        <v>304.8</v>
      </c>
      <c r="C20" s="17">
        <v>305</v>
      </c>
      <c r="D20" s="17">
        <v>236</v>
      </c>
      <c r="E20" s="13">
        <f t="shared" si="3"/>
        <v>-22.5721784776903</v>
      </c>
      <c r="F20" s="14">
        <f t="shared" si="1"/>
        <v>77.3770491803279</v>
      </c>
    </row>
    <row r="21" s="2" customFormat="1" ht="21" customHeight="1" spans="1:6">
      <c r="A21" s="20" t="s">
        <v>25</v>
      </c>
      <c r="B21" s="12">
        <f>B22+B25+B26+B27+B28+B29</f>
        <v>200152</v>
      </c>
      <c r="C21" s="12">
        <f>C22+C25+C26+C27+C28+C29</f>
        <v>277000</v>
      </c>
      <c r="D21" s="12">
        <f>D22+D25+D26+D27+D28+D29</f>
        <v>289015</v>
      </c>
      <c r="E21" s="13">
        <f t="shared" si="3"/>
        <v>44.3977577041449</v>
      </c>
      <c r="F21" s="14">
        <f t="shared" ref="F21:F27" si="4">D21/C21*100</f>
        <v>104.337545126354</v>
      </c>
    </row>
    <row r="22" s="2" customFormat="1" ht="21" customHeight="1" spans="1:6">
      <c r="A22" s="18" t="s">
        <v>26</v>
      </c>
      <c r="B22" s="12">
        <f>B23+B24</f>
        <v>74636</v>
      </c>
      <c r="C22" s="12">
        <f t="shared" ref="C22:D22" si="5">C23+C24</f>
        <v>52000</v>
      </c>
      <c r="D22" s="12">
        <f t="shared" si="5"/>
        <v>52132</v>
      </c>
      <c r="E22" s="13">
        <f t="shared" si="3"/>
        <v>-30.1516694356611</v>
      </c>
      <c r="F22" s="14">
        <f t="shared" si="4"/>
        <v>100.253846153846</v>
      </c>
    </row>
    <row r="23" s="2" customFormat="1" ht="21" customHeight="1" spans="1:6">
      <c r="A23" s="18" t="s">
        <v>27</v>
      </c>
      <c r="B23" s="17">
        <v>17319</v>
      </c>
      <c r="C23" s="17">
        <v>21000</v>
      </c>
      <c r="D23" s="17">
        <v>21978</v>
      </c>
      <c r="E23" s="13">
        <f t="shared" si="3"/>
        <v>26.9010912870258</v>
      </c>
      <c r="F23" s="14">
        <f t="shared" si="4"/>
        <v>104.657142857143</v>
      </c>
    </row>
    <row r="24" s="2" customFormat="1" ht="21" customHeight="1" spans="1:6">
      <c r="A24" s="18" t="s">
        <v>28</v>
      </c>
      <c r="B24" s="17">
        <v>57317</v>
      </c>
      <c r="C24" s="17">
        <v>31000</v>
      </c>
      <c r="D24" s="17">
        <v>30154</v>
      </c>
      <c r="E24" s="13">
        <f t="shared" si="3"/>
        <v>-47.3908264563742</v>
      </c>
      <c r="F24" s="14">
        <f t="shared" si="4"/>
        <v>97.2709677419355</v>
      </c>
    </row>
    <row r="25" s="2" customFormat="1" ht="21" customHeight="1" spans="1:6">
      <c r="A25" s="16" t="s">
        <v>29</v>
      </c>
      <c r="B25" s="17">
        <v>23078</v>
      </c>
      <c r="C25" s="17">
        <v>45000</v>
      </c>
      <c r="D25" s="17">
        <v>47467</v>
      </c>
      <c r="E25" s="13">
        <f t="shared" si="3"/>
        <v>105.680734899038</v>
      </c>
      <c r="F25" s="14">
        <f t="shared" si="4"/>
        <v>105.482222222222</v>
      </c>
    </row>
    <row r="26" s="2" customFormat="1" ht="21" customHeight="1" spans="1:6">
      <c r="A26" s="18" t="s">
        <v>30</v>
      </c>
      <c r="B26" s="17">
        <v>34887</v>
      </c>
      <c r="C26" s="17">
        <v>43000</v>
      </c>
      <c r="D26" s="17">
        <v>44973</v>
      </c>
      <c r="E26" s="13">
        <f t="shared" si="3"/>
        <v>28.910482414653</v>
      </c>
      <c r="F26" s="14">
        <f t="shared" si="4"/>
        <v>104.588372093023</v>
      </c>
    </row>
    <row r="27" s="2" customFormat="1" ht="21" customHeight="1" spans="1:6">
      <c r="A27" s="21" t="s">
        <v>31</v>
      </c>
      <c r="B27" s="17">
        <v>64189</v>
      </c>
      <c r="C27" s="17">
        <v>130000</v>
      </c>
      <c r="D27" s="17">
        <v>132918</v>
      </c>
      <c r="E27" s="13">
        <f t="shared" si="3"/>
        <v>107.072862951596</v>
      </c>
      <c r="F27" s="14">
        <f t="shared" si="4"/>
        <v>102.244615384615</v>
      </c>
    </row>
    <row r="28" s="2" customFormat="1" ht="21" customHeight="1" spans="1:6">
      <c r="A28" s="18" t="s">
        <v>32</v>
      </c>
      <c r="B28" s="17"/>
      <c r="C28" s="17"/>
      <c r="D28" s="17">
        <v>4138</v>
      </c>
      <c r="E28" s="13"/>
      <c r="F28" s="14"/>
    </row>
    <row r="29" s="2" customFormat="1" ht="21" customHeight="1" spans="1:6">
      <c r="A29" s="18" t="s">
        <v>33</v>
      </c>
      <c r="B29" s="17">
        <v>3362</v>
      </c>
      <c r="C29" s="17">
        <v>7000</v>
      </c>
      <c r="D29" s="17">
        <v>7387</v>
      </c>
      <c r="E29" s="13">
        <f>(D29-B29)/B29*100</f>
        <v>119.720404521118</v>
      </c>
      <c r="F29" s="14">
        <f>D29/C29*100</f>
        <v>105.528571428571</v>
      </c>
    </row>
  </sheetData>
  <mergeCells count="2">
    <mergeCell ref="A2:F2"/>
    <mergeCell ref="A3:F3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王一华</dc:creator>
  <cp:lastModifiedBy>WPS_1559697013</cp:lastModifiedBy>
  <dcterms:created xsi:type="dcterms:W3CDTF">2021-07-06T06:43:00Z</dcterms:created>
  <cp:lastPrinted>2022-01-11T06:48:00Z</cp:lastPrinted>
  <dcterms:modified xsi:type="dcterms:W3CDTF">2023-01-20T04:04:41Z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9CC51FC91AA146E28BECD178B9D85090</vt:lpwstr>
  </property>
  <property fmtid="{D5CDD505-2E9C-101B-9397-08002B2CF9AE}" pid="3" name="KSOProductBuildVer">
    <vt:lpwstr>2052-11.8.2.11718</vt:lpwstr>
  </property>
</Properties>
</file>